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edd531b62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o" sheetId="1" r:id="Rdce19c6e438c4f9f"/>
    <x:sheet xmlns:r="http://schemas.openxmlformats.org/officeDocument/2006/relationships" name="Premissas" sheetId="2" r:id="R4c5bf99cfb134017"/>
    <x:sheet xmlns:r="http://schemas.openxmlformats.org/officeDocument/2006/relationships" name="Roadmap_Produtos" sheetId="3" r:id="R94c639d683764f7a"/>
    <x:sheet xmlns:r="http://schemas.openxmlformats.org/officeDocument/2006/relationships" name="Capacidade_Mix" sheetId="4" r:id="R49d3af9a0bc94769"/>
    <x:sheet xmlns:r="http://schemas.openxmlformats.org/officeDocument/2006/relationships" name="Modelo_Financeiro" sheetId="5" r:id="Re73f7e2886024ed3"/>
    <x:sheet xmlns:r="http://schemas.openxmlformats.org/officeDocument/2006/relationships" name="Funding_CAPEX" sheetId="6" r:id="R5a60e7f1e7664389"/>
    <x:sheet xmlns:r="http://schemas.openxmlformats.org/officeDocument/2006/relationships" name="Sensibilidades" sheetId="7" r:id="Ra02b2b55b3e541aa"/>
    <x:sheet xmlns:r="http://schemas.openxmlformats.org/officeDocument/2006/relationships" name="Checks" sheetId="8" r:id="R150418149a33494f"/>
    <x:sheet xmlns:r="http://schemas.openxmlformats.org/officeDocument/2006/relationships" name="Fontes" sheetId="9" r:id="Re365488ed01c45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"/>
    <x:numFmt numFmtId="201" formatCode="0.0%;[Red](0.0%);-"/>
    <x:numFmt numFmtId="202" formatCode="#,##0.0;[Red](#,##0.0);-"/>
    <x:numFmt numFmtId="203" formatCode="#,##0;[Red](#,##0);-"/>
    <x:numFmt numFmtId="204" formatCode="0.00"/>
    <x:numFmt numFmtId="205" formatCode="0.0%"/>
    <x:numFmt numFmtId="206" formatCode="0.0 &quot;t/ano&quot;"/>
    <x:numFmt numFmtId="207" formatCode="0.0 &quot;mi&quot;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B756F"/>
      <x:name val="Carlito"/>
    </x:font>
    <x:font>
      <x:b/>
      <x:sz val="10"/>
      <x:color rgb="FFFFFFFF"/>
      <x:name val="Carlito"/>
    </x:font>
    <x:font>
      <x:b/>
      <x:sz val="9"/>
      <x:color rgb="FF202722"/>
      <x:name val="Carlito"/>
    </x:font>
    <x:font>
      <x:sz val="11"/>
      <x:color rgb="FF1457FF"/>
      <x:name val="Carlito"/>
    </x:font>
    <x:font>
      <x:b/>
      <x:sz val="11"/>
      <x:name val="Carlito"/>
    </x:font>
    <x:font>
      <x:sz val="11"/>
      <x:color rgb="FF008A2E"/>
      <x:name val="Carlito"/>
    </x:font>
    <x:font>
      <x:b/>
      <x:sz val="11"/>
      <x:color rgb="FF0B4633"/>
      <x:name val="Carlito"/>
    </x:font>
    <x:font>
      <x:b/>
      <x:sz val="11"/>
      <x:color rgb="FF172010"/>
      <x:name val="Carlito"/>
    </x:font>
    <x:font>
      <x:b/>
      <x:sz val="17"/>
      <x:color rgb="FF0B4633"/>
      <x:name val="Carlito"/>
    </x:font>
    <x:font>
      <x:b/>
      <x:sz val="11"/>
      <x:color rgb="FFFFFFFF"/>
      <x:name val="Carlito"/>
    </x:font>
    <x:font>
      <x:b/>
      <x:sz val="11"/>
      <x:color rgb="FFC62828"/>
      <x:name val="Carlito"/>
    </x:font>
    <x:font>
      <x:b/>
      <x:sz val="14"/>
      <x:color rgb="FF0B46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4633"/>
      </x:patternFill>
    </x:fill>
    <x:fill>
      <x:patternFill patternType="solid">
        <x:fgColor rgb="FFF3F0E6"/>
      </x:patternFill>
    </x:fill>
    <x:fill>
      <x:patternFill patternType="solid">
        <x:fgColor rgb="FFC9FF18"/>
      </x:patternFill>
    </x:fill>
  </x:fills>
  <x:borders count="2">
    <x:border/>
    <x:border>
      <x:bottom style="medium">
        <x:color rgb="FF0B4633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2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0" fillId="0" borderId="0" xfId="0" applyNumberFormat="1" applyFont="1" applyFill="1" applyBorder="1"/>
    <x:xf numFmtId="203" fontId="5" fillId="0" borderId="0" xfId="0" applyNumberFormat="1" applyFont="1" applyFill="1" applyBorder="1"/>
    <x:xf numFmtId="204" fontId="5" fillId="0" borderId="0" xfId="0" applyNumberFormat="1" applyFont="1" applyFill="1" applyBorder="1"/>
    <x:xf numFmtId="205" fontId="5" fillId="0" borderId="0" xfId="0" applyNumberFormat="1" applyFont="1" applyFill="1" applyBorder="1"/>
    <x:xf numFmtId="201" fontId="0" fillId="0" borderId="0" xfId="0" applyNumberFormat="1" applyFont="1" applyFill="1" applyBorder="1"/>
    <x:xf numFmtId="0" fontId="6" fillId="0" borderId="0" xfId="0" applyNumberFormat="1" applyFont="1" applyFill="1" applyBorder="1"/>
    <x:xf numFmtId="201" fontId="6" fillId="0" borderId="0" xfId="0" applyNumberFormat="1" applyFont="1" applyFill="1" applyBorder="1"/>
    <x:xf numFmtId="0" fontId="7" fillId="0" borderId="0" xfId="0" applyNumberFormat="1" applyFont="1" applyFill="1" applyBorder="1"/>
    <x:xf numFmtId="203" fontId="7" fillId="0" borderId="0" xfId="0" applyNumberFormat="1" applyFont="1" applyFill="1" applyBorder="1"/>
    <x:xf numFmtId="203" fontId="0" fillId="0" borderId="0" xfId="0" applyNumberFormat="1" applyFont="1" applyFill="1" applyBorder="1"/>
    <x:xf numFmtId="203" fontId="6" fillId="0" borderId="0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201" fontId="7" fillId="0" borderId="0" xfId="0" applyNumberFormat="1" applyFont="1" applyFill="1" applyBorder="1"/>
    <x:xf numFmtId="202" fontId="7" fillId="0" borderId="0" xfId="0" applyNumberFormat="1" applyFont="1" applyFill="1" applyBorder="1"/>
    <x:xf numFmtId="200" fontId="0" fillId="0" borderId="0" xfId="0" applyNumberFormat="1" applyFont="1" applyFill="1" applyBorder="1"/>
    <x:xf numFmtId="200" fontId="7" fillId="0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206" fontId="0" fillId="0" borderId="0" xfId="0" applyNumberFormat="1" applyFont="1" applyFill="1" applyBorder="1"/>
    <x:xf numFmtId="207" fontId="0" fillId="0" borderId="0" xfId="0" applyNumberFormat="1" applyFont="1" applyFill="1" applyBorder="1"/>
    <x:xf numFmtId="206" fontId="0" fillId="4" borderId="0" xfId="0" applyNumberFormat="1" applyFont="1" applyFill="1" applyBorder="1"/>
    <x:xf numFmtId="207" fontId="0" fillId="4" borderId="0" xfId="0" applyNumberFormat="1" applyFont="1" applyFill="1" applyBorder="1"/>
    <x:xf numFmtId="206" fontId="10" fillId="4" borderId="0" xfId="0" applyNumberFormat="1" applyFont="1" applyFill="1" applyBorder="1"/>
    <x:xf numFmtId="0" fontId="10" fillId="4" borderId="0" xfId="0" applyNumberFormat="1" applyFont="1" applyFill="1" applyBorder="1"/>
    <x:xf numFmtId="207" fontId="10" fillId="4" borderId="0" xfId="0" applyNumberFormat="1" applyFont="1" applyFill="1" applyBorder="1"/>
    <x:xf numFmtId="206" fontId="10" fillId="4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/>
    </x:xf>
    <x:xf numFmtId="207" fontId="10" fillId="4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wrapText="1"/>
    </x:xf>
    <x:xf numFmtId="207" fontId="7" fillId="0" borderId="0" xfId="0" applyNumberFormat="1" applyFont="1" applyFill="1" applyBorder="1"/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13" fillId="4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3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201" fontId="6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3" fontId="6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201" fontId="7" fillId="0" borderId="0" xfId="0" applyNumberFormat="1" applyFont="1" applyFill="1" applyBorder="1" applyAlignment="1">
      <x:alignment vertical="center"/>
    </x:xf>
    <x:xf numFmtId="202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 wrapText="1"/>
    </x:xf>
    <x:xf numFmtId="206" fontId="10" fillId="4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 applyAlignment="1">
      <x:alignment horizontal="center" vertical="center"/>
    </x:xf>
    <x:xf numFmtId="207" fontId="10" fillId="4" borderId="0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vertical="center" wrapText="1"/>
    </x:xf>
    <x:xf numFmtId="207" fontId="7" fillId="0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horizontal="center" vertical="center"/>
    </x:xf>
    <x:xf numFmtId="207" fontId="0" fillId="0" borderId="0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0B4633"/>
      </x:font>
      <x:fill>
        <x:patternFill>
          <x:bgColor rgb="FFDDF2E5"/>
        </x:patternFill>
      </x:fill>
    </x:dxf>
    <x:dxf>
      <x:font>
        <x:b/>
        <x:color rgb="FFC62828"/>
      </x:font>
      <x:fill>
        <x:patternFill>
          <x:bgColor rgb="FFFCE1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3561ac52e47dc" /><Relationship Type="http://schemas.openxmlformats.org/officeDocument/2006/relationships/theme" Target="/xl/theme/theme1.xml" Id="R9e204179293a4b66" /><Relationship Type="http://schemas.openxmlformats.org/officeDocument/2006/relationships/sharedStrings" Target="/xl/sharedStrings.xml" Id="R944bc2831c614e0c" /><Relationship Type="http://schemas.openxmlformats.org/officeDocument/2006/relationships/worksheet" Target="/xl/worksheets/sheet1.xml" Id="Rdce19c6e438c4f9f" /><Relationship Type="http://schemas.openxmlformats.org/officeDocument/2006/relationships/worksheet" Target="/xl/worksheets/sheet2.xml" Id="R4c5bf99cfb134017" /><Relationship Type="http://schemas.openxmlformats.org/officeDocument/2006/relationships/worksheet" Target="/xl/worksheets/sheet3.xml" Id="R94c639d683764f7a" /><Relationship Type="http://schemas.openxmlformats.org/officeDocument/2006/relationships/worksheet" Target="/xl/worksheets/sheet4.xml" Id="R49d3af9a0bc94769" /><Relationship Type="http://schemas.openxmlformats.org/officeDocument/2006/relationships/worksheet" Target="/xl/worksheets/sheet5.xml" Id="Re73f7e2886024ed3" /><Relationship Type="http://schemas.openxmlformats.org/officeDocument/2006/relationships/worksheet" Target="/xl/worksheets/sheet6.xml" Id="R5a60e7f1e7664389" /><Relationship Type="http://schemas.openxmlformats.org/officeDocument/2006/relationships/worksheet" Target="/xl/worksheets/sheet7.xml" Id="Ra02b2b55b3e541aa" /><Relationship Type="http://schemas.openxmlformats.org/officeDocument/2006/relationships/worksheet" Target="/xl/worksheets/sheet8.xml" Id="R150418149a33494f" /><Relationship Type="http://schemas.openxmlformats.org/officeDocument/2006/relationships/worksheet" Target="/xl/worksheets/sheet9.xml" Id="Re365488ed01c45a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d6362fd4e1431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EBITDA e lucro líquido · R$ milhões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EBITDA</c:v>
          </c:tx>
          <c:marker>
            <c:symbol val="none"/>
          </c:marker>
          <c:cat>
            <c:strRef>
              <c:f>'Resumo'!$A$23:$A$28</c:f>
              <c:strCache>
                <c:ptCount val="0"/>
              </c:strCache>
            </c:strRef>
          </c:cat>
          <c:val>
            <c:numRef>
              <c:f>'Resumo'!$B$23:$B$28</c:f>
              <c:numCache>
                <c:formatCode>0.0 "mi"</c:formatCode>
                <c:ptCount val="0"/>
              </c:numCache>
            </c:numRef>
          </c:val>
          <c:smooth val="0"/>
        </c:ser>
        <c:ser>
          <c:idx val="1"/>
          <c:order val="1"/>
          <c:tx>
            <c:v>Lucro líquido</c:v>
          </c:tx>
          <c:marker>
            <c:symbol val="none"/>
          </c:marker>
          <c:cat>
            <c:strRef>
              <c:f>'Resumo'!$A$23:$A$28</c:f>
              <c:strCache>
                <c:ptCount val="0"/>
              </c:strCache>
            </c:strRef>
          </c:cat>
          <c:val>
            <c:numRef>
              <c:f>'Resumo'!$C$23:$C$28</c:f>
              <c:numCache>
                <c:formatCode>0.0 "mi"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21</xdr:row>
      <xdr:rowOff>0</xdr:rowOff>
    </xdr:from>
    <xdr:to>
      <xdr:col>12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d6362fd4e1431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1ea0a4eccd843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52" t="str">
        <x:v>FROM HUSKS TO PROFIT · ASSET-LIGHT</x:v>
      </x:c>
      <x:c r="B1" s="53"/>
      <x:c r="C1" s="53"/>
      <x:c r="D1" s="53"/>
      <x:c r="E1" s="53"/>
      <x:c r="F1" s="53"/>
      <x:c r="G1" s="53"/>
      <x:c r="H1" s="53"/>
      <x:c r="I1" s="53"/>
      <x:c r="J1" s="53"/>
      <x:c r="K1" s="53"/>
      <x:c r="L1" s="53"/>
    </x:row>
    <x:row r="2" ht="24" customHeight="1">
      <x:c r="A2" s="54" t="str">
        <x:v>Fibra disponível como teto. Acústico gera caixa; bioativo concentra valor e propriedade intelectual.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</x:row>
    <x:row r="3">
      <x:c r="A3" s="53"/>
      <x:c r="B3" s="53"/>
      <x:c r="C3" s="53"/>
      <x:c r="D3" s="53"/>
      <x:c r="E3" s="53"/>
      <x:c r="F3" s="53"/>
      <x:c r="G3" s="53"/>
      <x:c r="H3" s="53"/>
      <x:c r="I3" s="53"/>
      <x:c r="J3" s="53"/>
      <x:c r="K3" s="53"/>
      <x:c r="L3" s="53"/>
    </x:row>
    <x:row r="4" ht="22" customHeight="1">
      <x:c r="A4" s="55" t="str">
        <x:v>FIBRA DISPONÍVEL · ANO 2–6</x:v>
      </x:c>
      <x:c r="B4" s="53"/>
      <x:c r="C4" s="53"/>
      <x:c r="D4" s="53"/>
      <x:c r="E4" s="55" t="str">
        <x:v>RECEITA · ANO 6</x:v>
      </x:c>
      <x:c r="F4" s="53"/>
      <x:c r="G4" s="53"/>
      <x:c r="H4" s="53"/>
      <x:c r="I4" s="55" t="str">
        <x:v>LUCRO LÍQUIDO · ANO 6</x:v>
      </x:c>
      <x:c r="J4" s="53"/>
      <x:c r="K4" s="53"/>
      <x:c r="L4" s="53"/>
    </x:row>
    <x:row r="5">
      <x:c r="A5" s="79" t="n">
        <x:f>ROUND('Capacidade_Mix'!C6,1)</x:f>
        <x:v>193.8</x:v>
      </x:c>
      <x:c r="B5" s="80"/>
      <x:c r="C5" s="80"/>
      <x:c r="D5" s="80"/>
      <x:c r="E5" s="81" t="n">
        <x:f>ROUND('Modelo_Financeiro'!G11/1000000,1)</x:f>
        <x:v>30.7</x:v>
      </x:c>
      <x:c r="F5" s="80"/>
      <x:c r="G5" s="80"/>
      <x:c r="H5" s="80"/>
      <x:c r="I5" s="81" t="n">
        <x:f>ROUND('Modelo_Financeiro'!G37/1000000,1)</x:f>
        <x:v>5.3</x:v>
      </x:c>
      <x:c r="J5" s="80"/>
      <x:c r="K5" s="80"/>
      <x:c r="L5" s="80"/>
    </x:row>
    <x:row r="6">
      <x:c r="A6" s="53"/>
      <x:c r="B6" s="53"/>
      <x:c r="C6" s="53"/>
      <x:c r="D6" s="53"/>
      <x:c r="E6" s="53"/>
      <x:c r="F6" s="53"/>
      <x:c r="G6" s="53"/>
      <x:c r="H6" s="53"/>
      <x:c r="I6" s="53"/>
      <x:c r="J6" s="53"/>
      <x:c r="K6" s="53"/>
      <x:c r="L6" s="53"/>
    </x:row>
    <x:row r="7" ht="34" customHeight="1">
      <x:c r="A7" s="82" t="str">
        <x:v>DECISÃO · Ano 1: fibra, substrato e xaxim. Ano 2: acústico comercial + primeiros pilotos bioativos. Ano 3: avaliação e aprovação técnica. Ano 4: venda nacional. Ano 5: exportação piloto. Cocoboard somente em P&amp;D.</x:v>
      </x:c>
      <x:c r="B7" s="53"/>
      <x:c r="C7" s="53"/>
      <x:c r="D7" s="53"/>
      <x:c r="E7" s="53"/>
      <x:c r="F7" s="53"/>
      <x:c r="G7" s="53"/>
      <x:c r="H7" s="53"/>
      <x:c r="I7" s="53"/>
      <x:c r="J7" s="53"/>
      <x:c r="K7" s="53"/>
      <x:c r="L7" s="53"/>
    </x:row>
    <x:row r="8">
      <x:c r="A8" s="53"/>
      <x:c r="B8" s="53"/>
      <x:c r="C8" s="53"/>
      <x:c r="D8" s="53"/>
      <x:c r="E8" s="53"/>
      <x:c r="F8" s="53"/>
      <x:c r="G8" s="53"/>
      <x:c r="H8" s="53"/>
      <x:c r="I8" s="53"/>
      <x:c r="J8" s="53"/>
      <x:c r="K8" s="53"/>
      <x:c r="L8" s="53"/>
    </x:row>
    <x:row r="9" ht="22" customHeight="1">
      <x:c r="A9" s="55" t="str">
        <x:v>TRAJETÓRIA CONTROLADA</x:v>
      </x:c>
      <x:c r="B9" s="53"/>
      <x:c r="C9" s="53"/>
      <x:c r="D9" s="53"/>
      <x:c r="E9" s="53"/>
      <x:c r="F9" s="53"/>
      <x:c r="G9" s="53"/>
      <x:c r="H9" s="53"/>
      <x:c r="I9" s="53"/>
      <x:c r="J9" s="53"/>
      <x:c r="K9" s="53"/>
      <x:c r="L9" s="53"/>
    </x:row>
    <x:row r="10" ht="22" customHeight="1">
      <x:c r="A10" s="56" t="str">
        <x:v>Indicador</x:v>
      </x:c>
      <x:c r="B10" s="56" t="n">
        <x:v>2027</x:v>
      </x:c>
      <x:c r="C10" s="56" t="n">
        <x:v>2028</x:v>
      </x:c>
      <x:c r="D10" s="56" t="n">
        <x:v>2029</x:v>
      </x:c>
      <x:c r="E10" s="56" t="n">
        <x:v>2030</x:v>
      </x:c>
      <x:c r="F10" s="56" t="n">
        <x:v>2031</x:v>
      </x:c>
      <x:c r="G10" s="56" t="n">
        <x:v>2032</x:v>
      </x:c>
      <x:c r="H10" s="53"/>
      <x:c r="I10" s="53"/>
      <x:c r="J10" s="53"/>
      <x:c r="K10" s="53"/>
      <x:c r="L10" s="53"/>
    </x:row>
    <x:row r="11">
      <x:c r="A11" s="53" t="str">
        <x:v>Fibra processada · t</x:v>
      </x:c>
      <x:c r="B11" s="74" t="n">
        <x:f>'Capacidade_Mix'!B7</x:f>
        <x:v>46.5071544</x:v>
      </x:c>
      <x:c r="C11" s="74" t="n">
        <x:f>'Capacidade_Mix'!C7</x:f>
        <x:v>116.26788599999999</x:v>
      </x:c>
      <x:c r="D11" s="74" t="n">
        <x:f>'Capacidade_Mix'!D7</x:f>
        <x:v>135.64586699999998</x:v>
      </x:c>
      <x:c r="E11" s="74" t="n">
        <x:f>'Capacidade_Mix'!E7</x:f>
        <x:v>155.02384800000002</x:v>
      </x:c>
      <x:c r="F11" s="74" t="n">
        <x:f>'Capacidade_Mix'!F7</x:f>
        <x:v>174.401829</x:v>
      </x:c>
      <x:c r="G11" s="74" t="n">
        <x:f>'Capacidade_Mix'!G7</x:f>
        <x:v>193.77981</x:v>
      </x:c>
      <x:c r="H11" s="53"/>
      <x:c r="I11" s="53"/>
      <x:c r="J11" s="53"/>
      <x:c r="K11" s="53"/>
      <x:c r="L11" s="53"/>
    </x:row>
    <x:row r="12">
      <x:c r="A12" s="53" t="str">
        <x:v>Receita · R$ mi</x:v>
      </x:c>
      <x:c r="B12" s="83" t="n">
        <x:f>'Modelo_Financeiro'!B11/1000000</x:f>
        <x:v>0.5278562024399999</x:v>
      </x:c>
      <x:c r="C12" s="83" t="n">
        <x:f>'Modelo_Financeiro'!C11/1000000</x:f>
        <x:v>3.616628861916</x:v>
      </x:c>
      <x:c r="D12" s="83" t="n">
        <x:f>'Modelo_Financeiro'!D11/1000000</x:f>
        <x:v>5.8354166971771635</x:v>
      </x:c>
      <x:c r="E12" s="83" t="n">
        <x:f>'Modelo_Financeiro'!E11/1000000</x:f>
        <x:v>8.880729172732028</x:v>
      </x:c>
      <x:c r="F12" s="83" t="n">
        <x:f>'Modelo_Financeiro'!F11/1000000</x:f>
        <x:v>17.22942453284658</x:v>
      </x:c>
      <x:c r="G12" s="83" t="n">
        <x:f>'Modelo_Financeiro'!G11/1000000</x:f>
        <x:v>30.669509793060346</x:v>
      </x:c>
      <x:c r="H12" s="53"/>
      <x:c r="I12" s="53"/>
      <x:c r="J12" s="53"/>
      <x:c r="K12" s="53"/>
      <x:c r="L12" s="53"/>
    </x:row>
    <x:row r="13">
      <x:c r="A13" s="53" t="str">
        <x:v>EBITDA · R$ mi</x:v>
      </x:c>
      <x:c r="B13" s="83" t="n">
        <x:f>'Modelo_Financeiro'!B29/1000000</x:f>
        <x:v>-0.31774914128040005</x:v>
      </x:c>
      <x:c r="C13" s="83" t="n">
        <x:f>'Modelo_Financeiro'!C29/1000000</x:f>
        <x:v>0.6072322117594399</x:v>
      </x:c>
      <x:c r="D13" s="83" t="n">
        <x:f>'Modelo_Financeiro'!D29/1000000</x:f>
        <x:v>0.9206061438270209</x:v>
      </x:c>
      <x:c r="E13" s="83" t="n">
        <x:f>'Modelo_Financeiro'!E29/1000000</x:f>
        <x:v>1.506782097808084</x:v>
      </x:c>
      <x:c r="F13" s="83" t="n">
        <x:f>'Modelo_Financeiro'!F29/1000000</x:f>
        <x:v>4.1023981959497124</x:v>
      </x:c>
      <x:c r="G13" s="83" t="n">
        <x:f>'Modelo_Financeiro'!G29/1000000</x:f>
        <x:v>8.481501077561763</x:v>
      </x:c>
      <x:c r="H13" s="53"/>
      <x:c r="I13" s="53"/>
      <x:c r="J13" s="53"/>
      <x:c r="K13" s="53"/>
      <x:c r="L13" s="53"/>
    </x:row>
    <x:row r="14">
      <x:c r="A14" s="53" t="str">
        <x:v>Margem EBITDA</x:v>
      </x:c>
      <x:c r="B14" s="73" t="n">
        <x:f>'Modelo_Financeiro'!B30</x:f>
        <x:v>-0.6019615565974481</x:v>
      </x:c>
      <x:c r="C14" s="73" t="n">
        <x:f>'Modelo_Financeiro'!C30</x:f>
        <x:v>0.16790006244592745</x:v>
      </x:c>
      <x:c r="D14" s="73" t="n">
        <x:f>'Modelo_Financeiro'!D30</x:f>
        <x:v>0.15776185174100024</x:v>
      </x:c>
      <x:c r="E14" s="73" t="n">
        <x:f>'Modelo_Financeiro'!E30</x:f>
        <x:v>0.16966873648558117</x:v>
      </x:c>
      <x:c r="F14" s="73" t="n">
        <x:f>'Modelo_Financeiro'!F30</x:f>
        <x:v>0.23810419135757002</x:v>
      </x:c>
      <x:c r="G14" s="73" t="n">
        <x:f>'Modelo_Financeiro'!G30</x:f>
        <x:v>0.2765450486424432</x:v>
      </x:c>
      <x:c r="H14" s="53"/>
      <x:c r="I14" s="53"/>
      <x:c r="J14" s="53"/>
      <x:c r="K14" s="53"/>
      <x:c r="L14" s="53"/>
    </x:row>
    <x:row r="15">
      <x:c r="A15" s="53" t="str">
        <x:v>Lucro líquido · R$ mi</x:v>
      </x:c>
      <x:c r="B15" s="83" t="n">
        <x:f>'Modelo_Financeiro'!B37/1000000</x:f>
        <x:v>-0.3708741412804</x:v>
      </x:c>
      <x:c r="C15" s="83" t="n">
        <x:f>'Modelo_Financeiro'!C37/1000000</x:f>
        <x:v>0.2968232597612303</x:v>
      </x:c>
      <x:c r="D15" s="83" t="n">
        <x:f>'Modelo_Financeiro'!D37/1000000</x:f>
        <x:v>0.4527888049258338</x:v>
      </x:c>
      <x:c r="E15" s="83" t="n">
        <x:f>'Modelo_Financeiro'!E37/1000000</x:f>
        <x:v>0.7760285595533354</x:v>
      </x:c>
      <x:c r="F15" s="83" t="n">
        <x:f>'Modelo_Financeiro'!F37/1000000</x:f>
        <x:v>2.43128494682681</x:v>
      </x:c>
      <x:c r="G15" s="83" t="n">
        <x:f>'Modelo_Financeiro'!G37/1000000</x:f>
        <x:v>5.294920134940763</x:v>
      </x:c>
      <x:c r="H15" s="53"/>
      <x:c r="I15" s="53"/>
      <x:c r="J15" s="53"/>
      <x:c r="K15" s="53"/>
      <x:c r="L15" s="53"/>
    </x:row>
    <x:row r="16">
      <x:c r="A16" s="53" t="str">
        <x:v>Margem líquida</x:v>
      </x:c>
      <x:c r="B16" s="73" t="n">
        <x:f>'Modelo_Financeiro'!B38</x:f>
        <x:v>-0.7026044963875486</x:v>
      </x:c>
      <x:c r="C16" s="73" t="n">
        <x:f>'Modelo_Financeiro'!C38</x:f>
        <x:v>0.08207180528996297</x:v>
      </x:c>
      <x:c r="D16" s="73" t="n">
        <x:f>'Modelo_Financeiro'!D38</x:f>
        <x:v>0.07759322571511762</x:v>
      </x:c>
      <x:c r="E16" s="73" t="n">
        <x:f>'Modelo_Financeiro'!E38</x:f>
        <x:v>0.08738342814643016</x:v>
      </x:c>
      <x:c r="F16" s="73" t="n">
        <x:f>'Modelo_Financeiro'!F38</x:f>
        <x:v>0.14111237100181445</x:v>
      </x:c>
      <x:c r="G16" s="73" t="n">
        <x:f>'Modelo_Financeiro'!G38</x:f>
        <x:v>0.17264443320639103</x:v>
      </x:c>
      <x:c r="H16" s="53"/>
      <x:c r="I16" s="53"/>
      <x:c r="J16" s="53"/>
      <x:c r="K16" s="53"/>
      <x:c r="L16" s="53"/>
    </x:row>
    <x:row r="17">
      <x:c r="A17" s="53" t="str">
        <x:v>Fluxo de caixa acumulado · R$ mi</x:v>
      </x:c>
      <x:c r="B17" s="83" t="n">
        <x:f>'Modelo_Financeiro'!B44/1000000</x:f>
        <x:v>-0.7849776374756001</x:v>
      </x:c>
      <x:c r="C17" s="83" t="n">
        <x:f>'Modelo_Financeiro'!C44/1000000</x:f>
        <x:v>-1.32775619047245</x:v>
      </x:c>
      <x:c r="D17" s="83" t="n">
        <x:f>'Modelo_Financeiro'!D44/1000000</x:f>
        <x:v>-1.3179079123675093</x:v>
      </x:c>
      <x:c r="E17" s="83" t="n">
        <x:f>'Modelo_Financeiro'!E44/1000000</x:f>
        <x:v>-1.204523100858563</x:v>
      </x:c>
      <x:c r="F17" s="83" t="n">
        <x:f>'Modelo_Financeiro'!F44/1000000</x:f>
        <x:v>0.3274993421590831</x:v>
      </x:c>
      <x:c r="G17" s="83" t="n">
        <x:f>'Modelo_Financeiro'!G44/1000000</x:f>
        <x:v>4.706107468782744</x:v>
      </x:c>
      <x:c r="H17" s="53"/>
      <x:c r="I17" s="53"/>
      <x:c r="J17" s="53"/>
      <x:c r="K17" s="53"/>
      <x:c r="L17" s="53"/>
    </x:row>
    <x:row r="18">
      <x:c r="A18" s="84" t="str">
        <x:v>PAYBACK ALCANÇADO NO ANO 5</x:v>
      </x:c>
      <x:c r="B18" s="53"/>
      <x:c r="C18" s="53"/>
      <x:c r="D18" s="53"/>
      <x:c r="E18" s="53"/>
      <x:c r="F18" s="53"/>
      <x:c r="G18" s="53"/>
      <x:c r="H18" s="53"/>
      <x:c r="I18" s="53"/>
      <x:c r="J18" s="53"/>
      <x:c r="K18" s="53"/>
      <x:c r="L18" s="53"/>
    </x:row>
    <x:row r="19" ht="38" customHeight="1">
      <x:c r="A19" s="72" t="str">
        <x:v>A disponibilidade de 193,8 t/ano é um teto. O modelo processa apenas o que encontra mercado, preserva caixa com fabricação contratada e libera cada investimento após pedidos, margem e ensaios comprovados.</x:v>
      </x:c>
      <x:c r="B19" s="53"/>
      <x:c r="C19" s="53"/>
      <x:c r="D19" s="53"/>
      <x:c r="E19" s="53"/>
      <x:c r="F19" s="53"/>
      <x:c r="G19" s="53"/>
      <x:c r="H19" s="53"/>
      <x:c r="I19" s="53"/>
      <x:c r="J19" s="53"/>
      <x:c r="K19" s="53"/>
      <x:c r="L19" s="53"/>
    </x:row>
    <x:row r="20">
      <x:c r="A20" s="53"/>
      <x:c r="B20" s="53"/>
      <x:c r="C20" s="53"/>
      <x:c r="D20" s="53"/>
      <x:c r="E20" s="53"/>
      <x:c r="F20" s="53"/>
      <x:c r="G20" s="53"/>
      <x:c r="H20" s="53"/>
      <x:c r="I20" s="53"/>
      <x:c r="J20" s="53"/>
      <x:c r="K20" s="53"/>
      <x:c r="L20" s="53"/>
    </x:row>
    <x:row r="21" ht="22" customHeight="1">
      <x:c r="A21" s="55" t="str">
        <x:v>EBITDA E LUCRO LÍQUIDO · R$ MILHÕES</x:v>
      </x:c>
      <x:c r="B21" s="53"/>
      <x:c r="C21" s="53"/>
      <x:c r="D21" s="53"/>
      <x:c r="E21" s="53"/>
      <x:c r="F21" s="53"/>
      <x:c r="G21" s="53"/>
      <x:c r="H21" s="53"/>
      <x:c r="I21" s="53"/>
      <x:c r="J21" s="53"/>
      <x:c r="K21" s="53"/>
      <x:c r="L21" s="53"/>
    </x:row>
    <x:row r="22" ht="22" customHeight="1">
      <x:c r="A22" s="56" t="str">
        <x:v>Ano</x:v>
      </x:c>
      <x:c r="B22" s="56" t="str">
        <x:v>EBITDA</x:v>
      </x:c>
      <x:c r="C22" s="56" t="str">
        <x:v>Lucro líquido</x:v>
      </x:c>
      <x:c r="D22" s="53"/>
      <x:c r="E22" s="53"/>
      <x:c r="F22" s="53"/>
      <x:c r="G22" s="53"/>
      <x:c r="H22" s="53"/>
      <x:c r="I22" s="53"/>
      <x:c r="J22" s="53"/>
      <x:c r="K22" s="53"/>
      <x:c r="L22" s="53"/>
    </x:row>
    <x:row r="23">
      <x:c r="A23" s="53" t="n">
        <x:v>2027</x:v>
      </x:c>
      <x:c r="B23" s="85" t="n">
        <x:f>'Modelo_Financeiro'!B29/1000000</x:f>
        <x:v>-0.31774914128040005</x:v>
      </x:c>
      <x:c r="C23" s="85" t="n">
        <x:f>'Modelo_Financeiro'!B37/1000000</x:f>
        <x:v>-0.3708741412804</x:v>
      </x:c>
      <x:c r="D23" s="53"/>
      <x:c r="E23" s="53"/>
      <x:c r="F23" s="53"/>
      <x:c r="G23" s="53"/>
      <x:c r="H23" s="53"/>
      <x:c r="I23" s="53"/>
      <x:c r="J23" s="53"/>
      <x:c r="K23" s="53"/>
      <x:c r="L23" s="53"/>
    </x:row>
    <x:row r="24">
      <x:c r="A24" s="53" t="n">
        <x:v>2028</x:v>
      </x:c>
      <x:c r="B24" s="85" t="n">
        <x:f>'Modelo_Financeiro'!C29/1000000</x:f>
        <x:v>0.6072322117594399</x:v>
      </x:c>
      <x:c r="C24" s="85" t="n">
        <x:f>'Modelo_Financeiro'!C37/1000000</x:f>
        <x:v>0.2968232597612303</x:v>
      </x:c>
      <x:c r="D24" s="53"/>
      <x:c r="E24" s="53"/>
      <x:c r="F24" s="53"/>
      <x:c r="G24" s="53"/>
      <x:c r="H24" s="53"/>
      <x:c r="I24" s="53"/>
      <x:c r="J24" s="53"/>
      <x:c r="K24" s="53"/>
      <x:c r="L24" s="53"/>
    </x:row>
    <x:row r="25">
      <x:c r="A25" s="53" t="n">
        <x:v>2029</x:v>
      </x:c>
      <x:c r="B25" s="85" t="n">
        <x:f>'Modelo_Financeiro'!D29/1000000</x:f>
        <x:v>0.9206061438270209</x:v>
      </x:c>
      <x:c r="C25" s="85" t="n">
        <x:f>'Modelo_Financeiro'!D37/1000000</x:f>
        <x:v>0.4527888049258338</x:v>
      </x:c>
      <x:c r="D25" s="53"/>
      <x:c r="E25" s="53"/>
      <x:c r="F25" s="53"/>
      <x:c r="G25" s="53"/>
      <x:c r="H25" s="53"/>
      <x:c r="I25" s="53"/>
      <x:c r="J25" s="53"/>
      <x:c r="K25" s="53"/>
      <x:c r="L25" s="53"/>
    </x:row>
    <x:row r="26">
      <x:c r="A26" s="53" t="n">
        <x:v>2030</x:v>
      </x:c>
      <x:c r="B26" s="85" t="n">
        <x:f>'Modelo_Financeiro'!E29/1000000</x:f>
        <x:v>1.506782097808084</x:v>
      </x:c>
      <x:c r="C26" s="85" t="n">
        <x:f>'Modelo_Financeiro'!E37/1000000</x:f>
        <x:v>0.7760285595533354</x:v>
      </x:c>
      <x:c r="D26" s="53"/>
      <x:c r="E26" s="53"/>
      <x:c r="F26" s="53"/>
      <x:c r="G26" s="53"/>
      <x:c r="H26" s="53"/>
      <x:c r="I26" s="53"/>
      <x:c r="J26" s="53"/>
      <x:c r="K26" s="53"/>
      <x:c r="L26" s="53"/>
    </x:row>
    <x:row r="27">
      <x:c r="A27" s="53" t="n">
        <x:v>2031</x:v>
      </x:c>
      <x:c r="B27" s="85" t="n">
        <x:f>'Modelo_Financeiro'!F29/1000000</x:f>
        <x:v>4.1023981959497124</x:v>
      </x:c>
      <x:c r="C27" s="85" t="n">
        <x:f>'Modelo_Financeiro'!F37/1000000</x:f>
        <x:v>2.43128494682681</x:v>
      </x:c>
      <x:c r="D27" s="53"/>
      <x:c r="E27" s="53"/>
      <x:c r="F27" s="53"/>
      <x:c r="G27" s="53"/>
      <x:c r="H27" s="53"/>
      <x:c r="I27" s="53"/>
      <x:c r="J27" s="53"/>
      <x:c r="K27" s="53"/>
      <x:c r="L27" s="53"/>
    </x:row>
    <x:row r="28">
      <x:c r="A28" s="53" t="n">
        <x:v>2032</x:v>
      </x:c>
      <x:c r="B28" s="85" t="n">
        <x:f>'Modelo_Financeiro'!G29/1000000</x:f>
        <x:v>8.481501077561763</x:v>
      </x:c>
      <x:c r="C28" s="85" t="n">
        <x:f>'Modelo_Financeiro'!G37/1000000</x:f>
        <x:v>5.294920134940763</x:v>
      </x:c>
      <x:c r="D28" s="53"/>
      <x:c r="E28" s="53"/>
      <x:c r="F28" s="53"/>
      <x:c r="G28" s="53"/>
      <x:c r="H28" s="53"/>
      <x:c r="I28" s="53"/>
      <x:c r="J28" s="53"/>
      <x:c r="K28" s="53"/>
      <x:c r="L28" s="53"/>
    </x:row>
  </x:sheetData>
  <x:mergeCells>
    <x:mergeCell ref="A1:L1"/>
    <x:mergeCell ref="A2:L2"/>
    <x:mergeCell ref="A4:D4"/>
    <x:mergeCell ref="E4:H4"/>
    <x:mergeCell ref="I4:L4"/>
    <x:mergeCell ref="A5:D5"/>
    <x:mergeCell ref="E5:H5"/>
    <x:mergeCell ref="I5:L5"/>
    <x:mergeCell ref="A7:L7"/>
    <x:mergeCell ref="A9:L9"/>
    <x:mergeCell ref="A19:L19"/>
    <x:mergeCell ref="A18:L18"/>
    <x:mergeCell ref="A21:L21"/>
  </x:mergeCells>
  <x:pageMargins left="0.7" right="0.7" top="0.75" bottom="0.75" header="0.3" footer="0.3"/>
  <x:drawing xmlns:r="http://schemas.openxmlformats.org/officeDocument/2006/relationships" r:id="R61ea0a4eccd8439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52" t="str">
        <x:v>PLANO DE LUCRO · FAZENDA BOIPEBA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Modelo escalonado · fibra disponível como teto · investimento liberado por gates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5" t="str">
        <x:v>CAPACIDADE, FINANÇAS E OPERAÇÃO</x:v>
      </x:c>
      <x:c r="B4" s="53"/>
      <x:c r="C4" s="53"/>
      <x:c r="D4" s="53"/>
      <x:c r="E4" s="53"/>
      <x:c r="F4" s="53"/>
      <x:c r="G4" s="53"/>
    </x:row>
    <x:row r="5" ht="22" customHeight="1">
      <x:c r="A5" s="56" t="str">
        <x:v>Premissa</x:v>
      </x:c>
      <x:c r="B5" s="56" t="str">
        <x:v>Valor</x:v>
      </x:c>
      <x:c r="C5" s="56" t="str">
        <x:v>Nota</x:v>
      </x:c>
      <x:c r="D5" s="53"/>
      <x:c r="E5" s="53"/>
      <x:c r="F5" s="53"/>
      <x:c r="G5" s="53"/>
    </x:row>
    <x:row r="6">
      <x:c r="A6" s="53" t="str">
        <x:v>Coqueiros da fazenda</x:v>
      </x:c>
      <x:c r="B6" s="57" t="n">
        <x:v>70000</x:v>
      </x:c>
      <x:c r="C6" s="53" t="str">
        <x:v>árvores</x:v>
      </x:c>
      <x:c r="D6" s="53"/>
      <x:c r="E6" s="53"/>
      <x:c r="F6" s="53"/>
      <x:c r="G6" s="53"/>
    </x:row>
    <x:row r="7">
      <x:c r="A7" s="53" t="str">
        <x:v>Produção conservadora</x:v>
      </x:c>
      <x:c r="B7" s="57" t="n">
        <x:v>30</x:v>
      </x:c>
      <x:c r="C7" s="53" t="str">
        <x:v>cocos/árvore/ano</x:v>
      </x:c>
      <x:c r="D7" s="53"/>
      <x:c r="E7" s="53"/>
      <x:c r="F7" s="53"/>
      <x:c r="G7" s="53"/>
    </x:row>
    <x:row r="8">
      <x:c r="A8" s="53" t="str">
        <x:v>Peso médio da casca</x:v>
      </x:c>
      <x:c r="B8" s="57" t="n">
        <x:v>1</x:v>
      </x:c>
      <x:c r="C8" s="53" t="str">
        <x:v>kg/coco</x:v>
      </x:c>
      <x:c r="D8" s="53"/>
      <x:c r="E8" s="53"/>
      <x:c r="F8" s="53"/>
      <x:c r="G8" s="53"/>
    </x:row>
    <x:row r="9">
      <x:c r="A9" s="53" t="str">
        <x:v>Rendimento efetivo de fibra</x:v>
      </x:c>
      <x:c r="B9" s="58" t="n">
        <x:v>0.1359</x:v>
      </x:c>
      <x:c r="C9" s="53" t="str">
        <x:v>% da casca úmida · hipótese calibrada</x:v>
      </x:c>
      <x:c r="D9" s="53"/>
      <x:c r="E9" s="53"/>
      <x:c r="F9" s="53"/>
      <x:c r="G9" s="53"/>
    </x:row>
    <x:row r="10">
      <x:c r="A10" s="53" t="str">
        <x:v>Umidade da fibra bruta</x:v>
      </x:c>
      <x:c r="B10" s="58" t="n">
        <x:v>0.3</x:v>
      </x:c>
      <x:c r="C10" s="53" t="str">
        <x:v>%</x:v>
      </x:c>
      <x:c r="D10" s="53"/>
      <x:c r="E10" s="53"/>
      <x:c r="F10" s="53"/>
      <x:c r="G10" s="53"/>
    </x:row>
    <x:row r="11">
      <x:c r="A11" s="53" t="str">
        <x:v>Perda de processo</x:v>
      </x:c>
      <x:c r="B11" s="58" t="n">
        <x:v>0.03</x:v>
      </x:c>
      <x:c r="C11" s="53" t="str">
        <x:v>%</x:v>
      </x:c>
      <x:c r="D11" s="53"/>
      <x:c r="E11" s="53"/>
      <x:c r="F11" s="53"/>
      <x:c r="G11" s="53"/>
    </x:row>
    <x:row r="12">
      <x:c r="A12" s="53" t="str">
        <x:v>Capacidade anual de fibra seca</x:v>
      </x:c>
      <x:c r="B12" s="59" t="n">
        <x:f>B6*B7*B8*B9*(1-B10)*(1-B11)/1000</x:f>
        <x:v>193.77981</x:v>
      </x:c>
      <x:c r="C12" s="53" t="str">
        <x:v>t/ano · calculada</x:v>
      </x:c>
      <x:c r="D12" s="53"/>
      <x:c r="E12" s="53"/>
      <x:c r="F12" s="53"/>
      <x:c r="G12" s="53"/>
    </x:row>
    <x:row r="13">
      <x:c r="A13" s="53" t="str">
        <x:v>Disponibilidade física no Ano 1</x:v>
      </x:c>
      <x:c r="B13" s="58" t="n">
        <x:v>0.6</x:v>
      </x:c>
      <x:c r="C13" s="53" t="str">
        <x:v>% da capacidade anual</x:v>
      </x:c>
      <x:c r="D13" s="53"/>
      <x:c r="E13" s="53"/>
      <x:c r="F13" s="53"/>
      <x:c r="G13" s="53"/>
    </x:row>
    <x:row r="14">
      <x:c r="A14" s="53" t="str">
        <x:v>Disponibilidade do Ano 2 em diante</x:v>
      </x:c>
      <x:c r="B14" s="58" t="n">
        <x:v>1</x:v>
      </x:c>
      <x:c r="C14" s="53" t="str">
        <x:v>% da capacidade anual · constante</x:v>
      </x:c>
      <x:c r="D14" s="53"/>
      <x:c r="E14" s="53"/>
      <x:c r="F14" s="53"/>
      <x:c r="G14" s="53"/>
    </x:row>
    <x:row r="15">
      <x:c r="A15" s="53" t="str">
        <x:v>Reajuste anual de preços</x:v>
      </x:c>
      <x:c r="B15" s="58" t="n">
        <x:v>0.03</x:v>
      </x:c>
      <x:c r="C15" s="53" t="str">
        <x:v>%</x:v>
      </x:c>
      <x:c r="D15" s="53"/>
      <x:c r="E15" s="53"/>
      <x:c r="F15" s="53"/>
      <x:c r="G15" s="53"/>
    </x:row>
    <x:row r="16">
      <x:c r="A16" s="53" t="str">
        <x:v>Crescimento anual de salários</x:v>
      </x:c>
      <x:c r="B16" s="58" t="n">
        <x:v>0.04</x:v>
      </x:c>
      <x:c r="C16" s="53" t="str">
        <x:v>%</x:v>
      </x:c>
      <x:c r="D16" s="53"/>
      <x:c r="E16" s="53"/>
      <x:c r="F16" s="53"/>
      <x:c r="G16" s="53"/>
    </x:row>
    <x:row r="17">
      <x:c r="A17" s="53" t="str">
        <x:v>Imposto efetivo simplificado</x:v>
      </x:c>
      <x:c r="B17" s="58" t="n">
        <x:v>0.34</x:v>
      </x:c>
      <x:c r="C17" s="53" t="str">
        <x:v>% do lucro tributável</x:v>
      </x:c>
      <x:c r="D17" s="53"/>
      <x:c r="E17" s="53"/>
      <x:c r="F17" s="53"/>
      <x:c r="G17" s="53"/>
    </x:row>
    <x:row r="18">
      <x:c r="A18" s="53" t="str">
        <x:v>Capital de giro</x:v>
      </x:c>
      <x:c r="B18" s="58" t="n">
        <x:v>0.08</x:v>
      </x:c>
      <x:c r="C18" s="53" t="str">
        <x:v>% da receita</x:v>
      </x:c>
      <x:c r="D18" s="53"/>
      <x:c r="E18" s="53"/>
      <x:c r="F18" s="53"/>
      <x:c r="G18" s="53"/>
    </x:row>
    <x:row r="19">
      <x:c r="A19" s="53"/>
      <x:c r="B19" s="53"/>
      <x:c r="C19" s="53"/>
      <x:c r="D19" s="53"/>
      <x:c r="E19" s="53"/>
      <x:c r="F19" s="53"/>
      <x:c r="G19" s="53"/>
    </x:row>
    <x:row r="20" ht="22" customHeight="1">
      <x:c r="A20" s="55" t="str">
        <x:v>ECONOMIA UNITÁRIA · BASE 2027</x:v>
      </x:c>
      <x:c r="B20" s="53"/>
      <x:c r="C20" s="53"/>
      <x:c r="D20" s="53"/>
      <x:c r="E20" s="53"/>
      <x:c r="F20" s="53"/>
      <x:c r="G20" s="53"/>
    </x:row>
    <x:row r="21" ht="22" customHeight="1">
      <x:c r="A21" s="56" t="str">
        <x:v>Produto</x:v>
      </x:c>
      <x:c r="B21" s="56" t="str">
        <x:v>Preço</x:v>
      </x:c>
      <x:c r="C21" s="56" t="str">
        <x:v>Custo variável</x:v>
      </x:c>
      <x:c r="D21" s="56" t="str">
        <x:v>Fibra/unidade</x:v>
      </x:c>
      <x:c r="E21" s="56" t="str">
        <x:v>Unidade comercial</x:v>
      </x:c>
      <x:c r="F21" s="56" t="str">
        <x:v>Módulo</x:v>
      </x:c>
      <x:c r="G21" s="56" t="str">
        <x:v>Nota técnica</x:v>
      </x:c>
    </x:row>
    <x:row r="22">
      <x:c r="A22" s="53" t="str">
        <x:v>Fibra preparada e substrato</x:v>
      </x:c>
      <x:c r="B22" s="60" t="n">
        <x:v>5500</x:v>
      </x:c>
      <x:c r="C22" s="60" t="n">
        <x:v>4700</x:v>
      </x:c>
      <x:c r="D22" s="61" t="n">
        <x:v>1000</x:v>
      </x:c>
      <x:c r="E22" s="53" t="str">
        <x:v>t</x:v>
      </x:c>
      <x:c r="F22" s="53" t="str">
        <x:v>produto simples</x:v>
      </x:c>
      <x:c r="G22" s="53" t="str">
        <x:v>saída flexível para a fibra</x:v>
      </x:c>
    </x:row>
    <x:row r="23">
      <x:c r="A23" s="53" t="str">
        <x:v>Placa tipo xaxim</x:v>
      </x:c>
      <x:c r="B23" s="60" t="n">
        <x:v>50</x:v>
      </x:c>
      <x:c r="C23" s="60" t="n">
        <x:v>17</x:v>
      </x:c>
      <x:c r="D23" s="61" t="n">
        <x:v>2</x:v>
      </x:c>
      <x:c r="E23" s="53" t="str">
        <x:v>unidade</x:v>
      </x:c>
      <x:c r="F23" s="53" t="str">
        <x:v>50 × 50 cm</x:v>
      </x:c>
      <x:c r="G23" s="53" t="str">
        <x:v>200 kg/m³ · 40 mm</x:v>
      </x:c>
    </x:row>
    <x:row r="24">
      <x:c r="A24" s="53" t="str">
        <x:v>Painel acústico</x:v>
      </x:c>
      <x:c r="B24" s="60" t="n">
        <x:v>360</x:v>
      </x:c>
      <x:c r="C24" s="60" t="n">
        <x:v>216</x:v>
      </x:c>
      <x:c r="D24" s="61" t="n">
        <x:v>9.6</x:v>
      </x:c>
      <x:c r="E24" s="53" t="str">
        <x:v>m²</x:v>
      </x:c>
      <x:c r="F24" s="53" t="str">
        <x:v>4 módulos/m²</x:v>
      </x:c>
      <x:c r="G24" s="53" t="str">
        <x:v>320 kg/m³ · 30 mm</x:v>
      </x:c>
    </x:row>
    <x:row r="25">
      <x:c r="A25" s="53" t="str">
        <x:v>Painel bioativo · Brasil</x:v>
      </x:c>
      <x:c r="B25" s="60" t="n">
        <x:v>900</x:v>
      </x:c>
      <x:c r="C25" s="60" t="n">
        <x:v>600</x:v>
      </x:c>
      <x:c r="D25" s="61" t="n">
        <x:v>8</x:v>
      </x:c>
      <x:c r="E25" s="53" t="str">
        <x:v>m²</x:v>
      </x:c>
      <x:c r="F25" s="53" t="str">
        <x:v>4 módulos/m²</x:v>
      </x:c>
      <x:c r="G25" s="53" t="str">
        <x:v>base densa + camada porosa · 20–40 mm</x:v>
      </x:c>
    </x:row>
    <x:row r="26">
      <x:c r="A26" s="53" t="str">
        <x:v>Painel bioativo · exportação</x:v>
      </x:c>
      <x:c r="B26" s="60" t="n">
        <x:v>2400</x:v>
      </x:c>
      <x:c r="C26" s="60" t="n">
        <x:v>1550</x:v>
      </x:c>
      <x:c r="D26" s="61" t="n">
        <x:v>8</x:v>
      </x:c>
      <x:c r="E26" s="53" t="str">
        <x:v>m²</x:v>
      </x:c>
      <x:c r="F26" s="53" t="str">
        <x:v>4 módulos/m²</x:v>
      </x:c>
      <x:c r="G26" s="53" t="str">
        <x:v>sistema certificado · Ano 6</x:v>
      </x:c>
    </x:row>
    <x:row r="27">
      <x:c r="A27" s="53"/>
      <x:c r="B27" s="53"/>
      <x:c r="C27" s="53"/>
      <x:c r="D27" s="53"/>
      <x:c r="E27" s="53"/>
      <x:c r="F27" s="53"/>
      <x:c r="G27" s="53"/>
    </x:row>
    <x:row r="28" ht="22" customHeight="1">
      <x:c r="A28" s="55" t="str">
        <x:v>MIX DA FIBRA · % DAS TONELADAS PROCESSADAS</x:v>
      </x:c>
      <x:c r="B28" s="53"/>
      <x:c r="C28" s="53"/>
      <x:c r="D28" s="53"/>
      <x:c r="E28" s="53"/>
      <x:c r="F28" s="53"/>
      <x:c r="G28" s="53"/>
    </x:row>
    <x:row r="29" ht="22" customHeight="1">
      <x:c r="A29" s="56" t="str">
        <x:v>Produto</x:v>
      </x:c>
      <x:c r="B29" s="56" t="n">
        <x:v>2027</x:v>
      </x:c>
      <x:c r="C29" s="56" t="n">
        <x:v>2028</x:v>
      </x:c>
      <x:c r="D29" s="56" t="n">
        <x:v>2029</x:v>
      </x:c>
      <x:c r="E29" s="56" t="n">
        <x:v>2030</x:v>
      </x:c>
      <x:c r="F29" s="56" t="n">
        <x:v>2031</x:v>
      </x:c>
      <x:c r="G29" s="56" t="n">
        <x:v>2032</x:v>
      </x:c>
    </x:row>
    <x:row r="30">
      <x:c r="A30" s="53" t="str">
        <x:v>Fibra preparada e substrato</x:v>
      </x:c>
      <x:c r="B30" s="62" t="n">
        <x:v>0.7</x:v>
      </x:c>
      <x:c r="C30" s="62" t="n">
        <x:v>0.15</x:v>
      </x:c>
      <x:c r="D30" s="62" t="n">
        <x:v>0.1</x:v>
      </x:c>
      <x:c r="E30" s="62" t="n">
        <x:v>0.1</x:v>
      </x:c>
      <x:c r="F30" s="62" t="n">
        <x:v>0.05</x:v>
      </x:c>
      <x:c r="G30" s="62" t="n">
        <x:v>0.05</x:v>
      </x:c>
    </x:row>
    <x:row r="31">
      <x:c r="A31" s="53" t="str">
        <x:v>Placa tipo xaxim</x:v>
      </x:c>
      <x:c r="B31" s="62" t="n">
        <x:v>0.3</x:v>
      </x:c>
      <x:c r="C31" s="62" t="n">
        <x:v>0.2</x:v>
      </x:c>
      <x:c r="D31" s="62" t="n">
        <x:v>0.1</x:v>
      </x:c>
      <x:c r="E31" s="62" t="n">
        <x:v>0.05</x:v>
      </x:c>
      <x:c r="F31" s="62" t="n">
        <x:v>0.05</x:v>
      </x:c>
      <x:c r="G31" s="62" t="n">
        <x:v>0.05</x:v>
      </x:c>
    </x:row>
    <x:row r="32">
      <x:c r="A32" s="53" t="str">
        <x:v>Painel acústico</x:v>
      </x:c>
      <x:c r="B32" s="62" t="n">
        <x:v>0</x:v>
      </x:c>
      <x:c r="C32" s="62" t="n">
        <x:v>0.65</x:v>
      </x:c>
      <x:c r="D32" s="62" t="n">
        <x:v>0.7</x:v>
      </x:c>
      <x:c r="E32" s="62" t="n">
        <x:v>0.6</x:v>
      </x:c>
      <x:c r="F32" s="62" t="n">
        <x:v>0.45</x:v>
      </x:c>
      <x:c r="G32" s="62" t="n">
        <x:v>0.3</x:v>
      </x:c>
    </x:row>
    <x:row r="33">
      <x:c r="A33" s="53" t="str">
        <x:v>Painel bioativo · Brasil</x:v>
      </x:c>
      <x:c r="B33" s="62" t="n">
        <x:v>0</x:v>
      </x:c>
      <x:c r="C33" s="62" t="n">
        <x:v>0</x:v>
      </x:c>
      <x:c r="D33" s="62" t="n">
        <x:v>0.1</x:v>
      </x:c>
      <x:c r="E33" s="62" t="n">
        <x:v>0.25</x:v>
      </x:c>
      <x:c r="F33" s="62" t="n">
        <x:v>0.35</x:v>
      </x:c>
      <x:c r="G33" s="62" t="n">
        <x:v>0.3</x:v>
      </x:c>
    </x:row>
    <x:row r="34">
      <x:c r="A34" s="53" t="str">
        <x:v>Painel bioativo · exportação</x:v>
      </x:c>
      <x:c r="B34" s="62" t="n">
        <x:v>0</x:v>
      </x:c>
      <x:c r="C34" s="62" t="n">
        <x:v>0</x:v>
      </x:c>
      <x:c r="D34" s="62" t="n">
        <x:v>0</x:v>
      </x:c>
      <x:c r="E34" s="62" t="n">
        <x:v>0</x:v>
      </x:c>
      <x:c r="F34" s="62" t="n">
        <x:v>0.1</x:v>
      </x:c>
      <x:c r="G34" s="62" t="n">
        <x:v>0.3</x:v>
      </x:c>
    </x:row>
    <x:row r="35">
      <x:c r="A35" s="63" t="str">
        <x:v>Mix total</x:v>
      </x:c>
      <x:c r="B35" s="64" t="n">
        <x:f>SUM(B30:B34)</x:f>
        <x:v>1</x:v>
      </x:c>
      <x:c r="C35" s="64" t="n">
        <x:f>SUM(C30:C34)</x:f>
        <x:v>1</x:v>
      </x:c>
      <x:c r="D35" s="64" t="n">
        <x:f>SUM(D30:D34)</x:f>
        <x:v>0.9999999999999999</x:v>
      </x:c>
      <x:c r="E35" s="64" t="n">
        <x:f>SUM(E30:E34)</x:f>
        <x:v>1</x:v>
      </x:c>
      <x:c r="F35" s="64" t="n">
        <x:f>SUM(F30:F34)</x:f>
        <x:v>1</x:v>
      </x:c>
      <x:c r="G35" s="64" t="n">
        <x:f>SUM(G30:G34)</x:f>
        <x:v>1</x:v>
      </x:c>
    </x:row>
    <x:row r="36">
      <x:c r="A36" s="53" t="str">
        <x:v>Utilização comercial da fibra disponível</x:v>
      </x:c>
      <x:c r="B36" s="62" t="n">
        <x:v>0.4</x:v>
      </x:c>
      <x:c r="C36" s="62" t="n">
        <x:v>0.6</x:v>
      </x:c>
      <x:c r="D36" s="62" t="n">
        <x:v>0.7</x:v>
      </x:c>
      <x:c r="E36" s="62" t="n">
        <x:v>0.8</x:v>
      </x:c>
      <x:c r="F36" s="62" t="n">
        <x:v>0.9</x:v>
      </x:c>
      <x:c r="G36" s="62" t="n">
        <x:v>1</x:v>
      </x:c>
    </x:row>
    <x:row r="37" ht="22" customHeight="1">
      <x:c r="A37" s="55" t="str">
        <x:v>EQUIPE E OPEX FIXO</x:v>
      </x:c>
      <x:c r="B37" s="53"/>
      <x:c r="C37" s="53"/>
      <x:c r="D37" s="53"/>
      <x:c r="E37" s="53"/>
      <x:c r="F37" s="53"/>
      <x:c r="G37" s="53"/>
    </x:row>
    <x:row r="38" ht="22" customHeight="1">
      <x:c r="A38" s="56" t="str">
        <x:v>Linha</x:v>
      </x:c>
      <x:c r="B38" s="56" t="n">
        <x:v>2027</x:v>
      </x:c>
      <x:c r="C38" s="56" t="n">
        <x:v>2028</x:v>
      </x:c>
      <x:c r="D38" s="56" t="n">
        <x:v>2029</x:v>
      </x:c>
      <x:c r="E38" s="56" t="n">
        <x:v>2030</x:v>
      </x:c>
      <x:c r="F38" s="56" t="n">
        <x:v>2031</x:v>
      </x:c>
      <x:c r="G38" s="56" t="n">
        <x:v>2032</x:v>
      </x:c>
    </x:row>
    <x:row r="39">
      <x:c r="A39" s="53" t="str">
        <x:v>Pessoas</x:v>
      </x:c>
      <x:c r="B39" s="57" t="n">
        <x:v>4</x:v>
      </x:c>
      <x:c r="C39" s="57" t="n">
        <x:v>7</x:v>
      </x:c>
      <x:c r="D39" s="57" t="n">
        <x:v>9</x:v>
      </x:c>
      <x:c r="E39" s="57" t="n">
        <x:v>11</x:v>
      </x:c>
      <x:c r="F39" s="57" t="n">
        <x:v>13</x:v>
      </x:c>
      <x:c r="G39" s="57" t="n">
        <x:v>15</x:v>
      </x:c>
    </x:row>
    <x:row r="40">
      <x:c r="A40" s="53" t="str">
        <x:v>Custo anual carregado por pessoa</x:v>
      </x:c>
      <x:c r="B40" s="60" t="n">
        <x:v>62900</x:v>
      </x:c>
      <x:c r="C40" s="65" t="n">
        <x:f>B40*(1+$B$16)^1</x:f>
        <x:v>65416</x:v>
      </x:c>
      <x:c r="D40" s="65" t="n">
        <x:f>B40*(1+$B$16)^2</x:f>
        <x:v>68032.64000000001</x:v>
      </x:c>
      <x:c r="E40" s="65" t="n">
        <x:f>B40*(1+$B$16)^3</x:f>
        <x:v>70753.9456</x:v>
      </x:c>
      <x:c r="F40" s="65" t="n">
        <x:f>B40*(1+$B$16)^4</x:f>
        <x:v>73584.10342400002</x:v>
      </x:c>
      <x:c r="G40" s="65" t="n">
        <x:f>B40*(1+$B$16)^5</x:f>
        <x:v>76527.46756096001</x:v>
      </x:c>
    </x:row>
    <x:row r="41">
      <x:c r="A41" s="53" t="str">
        <x:v>Administração, seguros e qualidade</x:v>
      </x:c>
      <x:c r="B41" s="60" t="n">
        <x:v>200000</x:v>
      </x:c>
      <x:c r="C41" s="60" t="n">
        <x:v>250000</x:v>
      </x:c>
      <x:c r="D41" s="60" t="n">
        <x:v>300000</x:v>
      </x:c>
      <x:c r="E41" s="60" t="n">
        <x:v>340000</x:v>
      </x:c>
      <x:c r="F41" s="60" t="n">
        <x:v>380000</x:v>
      </x:c>
      <x:c r="G41" s="60" t="n">
        <x:v>420000</x:v>
      </x:c>
    </x:row>
    <x:row r="42">
      <x:c r="A42" s="53" t="str">
        <x:v>Pesquisa, ensaios e certificação</x:v>
      </x:c>
      <x:c r="B42" s="60" t="n">
        <x:v>75000</x:v>
      </x:c>
      <x:c r="C42" s="60" t="n">
        <x:v>150000</x:v>
      </x:c>
      <x:c r="D42" s="60" t="n">
        <x:v>300000</x:v>
      </x:c>
      <x:c r="E42" s="60" t="n">
        <x:v>400000</x:v>
      </x:c>
      <x:c r="F42" s="60" t="n">
        <x:v>350000</x:v>
      </x:c>
      <x:c r="G42" s="60" t="n">
        <x:v>300000</x:v>
      </x:c>
    </x:row>
    <x:row r="43">
      <x:c r="A43" s="53" t="str">
        <x:v>Energia e utilidades</x:v>
      </x:c>
      <x:c r="B43" s="60" t="n">
        <x:v>40000</x:v>
      </x:c>
      <x:c r="C43" s="60" t="n">
        <x:v>70000</x:v>
      </x:c>
      <x:c r="D43" s="60" t="n">
        <x:v>100000</x:v>
      </x:c>
      <x:c r="E43" s="60" t="n">
        <x:v>140000</x:v>
      </x:c>
      <x:c r="F43" s="60" t="n">
        <x:v>180000</x:v>
      </x:c>
      <x:c r="G43" s="60" t="n">
        <x:v>220000</x:v>
      </x:c>
    </x:row>
    <x:row r="44">
      <x:c r="A44" s="53" t="str">
        <x:v>Manutenção sobre CAPEX acumulado</x:v>
      </x:c>
      <x:c r="B44" s="58" t="n">
        <x:v>0.005</x:v>
      </x:c>
      <x:c r="C44" s="58" t="n">
        <x:v>0.005</x:v>
      </x:c>
      <x:c r="D44" s="58" t="n">
        <x:v>0.005</x:v>
      </x:c>
      <x:c r="E44" s="58" t="n">
        <x:v>0.005</x:v>
      </x:c>
      <x:c r="F44" s="58" t="n">
        <x:v>0.005</x:v>
      </x:c>
      <x:c r="G44" s="58" t="n">
        <x:v>0.005</x:v>
      </x:c>
    </x:row>
    <x:row r="45">
      <x:c r="A45" s="53" t="str">
        <x:v>Comissão sobre receita</x:v>
      </x:c>
      <x:c r="B45" s="58" t="n">
        <x:v>0.01</x:v>
      </x:c>
      <x:c r="C45" s="58" t="n">
        <x:v>0.01</x:v>
      </x:c>
      <x:c r="D45" s="58" t="n">
        <x:v>0.01</x:v>
      </x:c>
      <x:c r="E45" s="58" t="n">
        <x:v>0.01</x:v>
      </x:c>
      <x:c r="F45" s="58" t="n">
        <x:v>0.01</x:v>
      </x:c>
      <x:c r="G45" s="58" t="n">
        <x:v>0.01</x:v>
      </x:c>
    </x:row>
    <x:row r="46">
      <x:c r="A46" s="53"/>
      <x:c r="B46" s="53"/>
      <x:c r="C46" s="53"/>
      <x:c r="D46" s="53"/>
      <x:c r="E46" s="53"/>
      <x:c r="F46" s="53"/>
      <x:c r="G46" s="53"/>
    </x:row>
    <x:row r="47" ht="22" customHeight="1">
      <x:c r="A47" s="55" t="str">
        <x:v>CAPEX POR CAMADA PRODUTIVA</x:v>
      </x:c>
      <x:c r="B47" s="53"/>
      <x:c r="C47" s="53"/>
      <x:c r="D47" s="53"/>
      <x:c r="E47" s="53"/>
      <x:c r="F47" s="53"/>
      <x:c r="G47" s="53"/>
    </x:row>
    <x:row r="48" ht="22" customHeight="1">
      <x:c r="A48" s="56" t="str">
        <x:v>Linha</x:v>
      </x:c>
      <x:c r="B48" s="56" t="n">
        <x:v>2027</x:v>
      </x:c>
      <x:c r="C48" s="56" t="n">
        <x:v>2028</x:v>
      </x:c>
      <x:c r="D48" s="56" t="n">
        <x:v>2029</x:v>
      </x:c>
      <x:c r="E48" s="56" t="n">
        <x:v>2030</x:v>
      </x:c>
      <x:c r="F48" s="56" t="n">
        <x:v>2031</x:v>
      </x:c>
      <x:c r="G48" s="56" t="n">
        <x:v>2032</x:v>
      </x:c>
    </x:row>
    <x:row r="49">
      <x:c r="A49" s="53" t="str">
        <x:v>Pesquisa de campo, amostras e cotações</x:v>
      </x:c>
      <x:c r="B49" s="60" t="n">
        <x:v>75000</x:v>
      </x:c>
      <x:c r="C49" s="60" t="n">
        <x:v>0</x:v>
      </x:c>
      <x:c r="D49" s="60" t="n">
        <x:v>0</x:v>
      </x:c>
      <x:c r="E49" s="60" t="n">
        <x:v>0</x:v>
      </x:c>
      <x:c r="F49" s="60" t="n">
        <x:v>0</x:v>
      </x:c>
      <x:c r="G49" s="60" t="n">
        <x:v>0</x:v>
      </x:c>
    </x:row>
    <x:row r="50">
      <x:c r="A50" s="53" t="str">
        <x:v>Beneficiamento + prensa manual</x:v>
      </x:c>
      <x:c r="B50" s="60" t="n">
        <x:v>350000</x:v>
      </x:c>
      <x:c r="C50" s="60" t="n">
        <x:v>0</x:v>
      </x:c>
      <x:c r="D50" s="60" t="n">
        <x:v>0</x:v>
      </x:c>
      <x:c r="E50" s="60" t="n">
        <x:v>0</x:v>
      </x:c>
      <x:c r="F50" s="60" t="n">
        <x:v>0</x:v>
      </x:c>
      <x:c r="G50" s="60" t="n">
        <x:v>0</x:v>
      </x:c>
    </x:row>
    <x:row r="51">
      <x:c r="A51" s="53" t="str">
        <x:v>Célula inicial de painel acústico</x:v>
      </x:c>
      <x:c r="B51" s="60" t="n">
        <x:v>0</x:v>
      </x:c>
      <x:c r="C51" s="60" t="n">
        <x:v>750000</x:v>
      </x:c>
      <x:c r="D51" s="60" t="n">
        <x:v>0</x:v>
      </x:c>
      <x:c r="E51" s="60" t="n">
        <x:v>0</x:v>
      </x:c>
      <x:c r="F51" s="60" t="n">
        <x:v>0</x:v>
      </x:c>
      <x:c r="G51" s="60" t="n">
        <x:v>0</x:v>
      </x:c>
    </x:row>
    <x:row r="52">
      <x:c r="A52" s="53" t="str">
        <x:v>P&amp;D bioativo, moldes e ensaios</x:v>
      </x:c>
      <x:c r="B52" s="60" t="n">
        <x:v>0</x:v>
      </x:c>
      <x:c r="C52" s="60" t="n">
        <x:v>0</x:v>
      </x:c>
      <x:c r="D52" s="60" t="n">
        <x:v>500000</x:v>
      </x:c>
      <x:c r="E52" s="60" t="n">
        <x:v>0</x:v>
      </x:c>
      <x:c r="F52" s="60" t="n">
        <x:v>0</x:v>
      </x:c>
      <x:c r="G52" s="60" t="n">
        <x:v>0</x:v>
      </x:c>
    </x:row>
    <x:row r="53">
      <x:c r="A53" s="53" t="str">
        <x:v>Linha piloto bioativa</x:v>
      </x:c>
      <x:c r="B53" s="60" t="n">
        <x:v>0</x:v>
      </x:c>
      <x:c r="C53" s="60" t="n">
        <x:v>0</x:v>
      </x:c>
      <x:c r="D53" s="60" t="n">
        <x:v>0</x:v>
      </x:c>
      <x:c r="E53" s="60" t="n">
        <x:v>750000</x:v>
      </x:c>
      <x:c r="F53" s="60" t="n">
        <x:v>0</x:v>
      </x:c>
      <x:c r="G53" s="60" t="n">
        <x:v>0</x:v>
      </x:c>
    </x:row>
    <x:row r="54">
      <x:c r="A54" s="53" t="str">
        <x:v>Certificação, exportação-piloto e escala</x:v>
      </x:c>
      <x:c r="B54" s="60" t="n">
        <x:v>0</x:v>
      </x:c>
      <x:c r="C54" s="60" t="n">
        <x:v>0</x:v>
      </x:c>
      <x:c r="D54" s="60" t="n">
        <x:v>0</x:v>
      </x:c>
      <x:c r="E54" s="60" t="n">
        <x:v>0</x:v>
      </x:c>
      <x:c r="F54" s="60" t="n">
        <x:v>650000</x:v>
      </x:c>
      <x:c r="G54" s="60" t="n">
        <x:v>300000</x:v>
      </x:c>
    </x:row>
    <x:row r="55">
      <x:c r="A55" s="63" t="str">
        <x:v>CAPEX total</x:v>
      </x:c>
      <x:c r="B55" s="66" t="n">
        <x:f>SUM(B49:B54)</x:f>
        <x:v>425000</x:v>
      </x:c>
      <x:c r="C55" s="66" t="n">
        <x:f>SUM(C49:C54)</x:f>
        <x:v>750000</x:v>
      </x:c>
      <x:c r="D55" s="66" t="n">
        <x:f>SUM(D49:D54)</x:f>
        <x:v>500000</x:v>
      </x:c>
      <x:c r="E55" s="66" t="n">
        <x:f>SUM(E49:E54)</x:f>
        <x:v>750000</x:v>
      </x:c>
      <x:c r="F55" s="66" t="n">
        <x:f>SUM(F49:F54)</x:f>
        <x:v>650000</x:v>
      </x:c>
      <x:c r="G55" s="66" t="n">
        <x:f>SUM(G49:G54)</x:f>
        <x:v>300000</x:v>
      </x:c>
    </x:row>
    <x:row r="56">
      <x:c r="A56" s="53" t="str">
        <x:v>CAPEX acumulado</x:v>
      </x:c>
      <x:c r="B56" s="67" t="n">
        <x:f>B55</x:f>
        <x:v>425000</x:v>
      </x:c>
      <x:c r="C56" s="67" t="n">
        <x:f>B56+C55</x:f>
        <x:v>1175000</x:v>
      </x:c>
      <x:c r="D56" s="67" t="n">
        <x:f>C56+D55</x:f>
        <x:v>1675000</x:v>
      </x:c>
      <x:c r="E56" s="67" t="n">
        <x:f>D56+E55</x:f>
        <x:v>2425000</x:v>
      </x:c>
      <x:c r="F56" s="67" t="n">
        <x:f>E56+F55</x:f>
        <x:v>3075000</x:v>
      </x:c>
      <x:c r="G56" s="67" t="n">
        <x:f>F56+G55</x:f>
        <x:v>3375000</x:v>
      </x:c>
    </x:row>
  </x:sheetData>
  <x:mergeCells>
    <x:mergeCell ref="A1:G1"/>
    <x:mergeCell ref="A2:G2"/>
    <x:mergeCell ref="A4:G4"/>
    <x:mergeCell ref="A20:G20"/>
    <x:mergeCell ref="A28:G28"/>
    <x:mergeCell ref="A37:G37"/>
    <x:mergeCell ref="A47:G4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24" hidden="0" customWidth="1"/>
    <x:col min="4" max="4" width="23" hidden="0" customWidth="1"/>
    <x:col min="5" max="5" width="23" hidden="0" customWidth="1"/>
    <x:col min="6" max="6" width="23" hidden="0" customWidth="1"/>
    <x:col min="7" max="7" width="29" hidden="0" customWidth="1"/>
    <x:col min="8" max="8" width="18" hidden="0" customWidth="1"/>
  </x:cols>
  <x:sheetData>
    <x:row r="1" ht="30" customHeight="1">
      <x:c r="A1" s="52" t="str">
        <x:v>ROADMAP · CAIXA PRIMEIRO, IP DEPOIS</x:v>
      </x:c>
      <x:c r="B1" s="53"/>
      <x:c r="C1" s="53"/>
      <x:c r="D1" s="53"/>
      <x:c r="E1" s="53"/>
      <x:c r="F1" s="53"/>
      <x:c r="G1" s="53"/>
      <x:c r="H1" s="53"/>
    </x:row>
    <x:row r="2" ht="24" customHeight="1">
      <x:c r="A2" s="54" t="str">
        <x:v>O módulo 50 × 50 cm permanece; cada investimento depende de vendas, ensaios e gates</x:v>
      </x:c>
      <x:c r="B2" s="53"/>
      <x:c r="C2" s="53"/>
      <x:c r="D2" s="53"/>
      <x:c r="E2" s="53"/>
      <x:c r="F2" s="53"/>
      <x:c r="G2" s="53"/>
      <x:c r="H2" s="53"/>
    </x:row>
    <x:row r="3">
      <x:c r="A3" s="53"/>
      <x:c r="B3" s="53"/>
      <x:c r="C3" s="53"/>
      <x:c r="D3" s="53"/>
      <x:c r="E3" s="53"/>
      <x:c r="F3" s="53"/>
      <x:c r="G3" s="53"/>
      <x:c r="H3" s="53"/>
    </x:row>
    <x:row r="4" ht="22" customHeight="1">
      <x:c r="A4" s="68" t="str">
        <x:v>Ano</x:v>
      </x:c>
      <x:c r="B4" s="68" t="str">
        <x:v>Produto comercial</x:v>
      </x:c>
      <x:c r="C4" s="68" t="str">
        <x:v>P&amp;D em paralelo</x:v>
      </x:c>
      <x:c r="D4" s="68" t="str">
        <x:v>Densidade / estrutura</x:v>
      </x:c>
      <x:c r="E4" s="68" t="str">
        <x:v>Espessura</x:v>
      </x:c>
      <x:c r="F4" s="68" t="str">
        <x:v>Processo-chave</x:v>
      </x:c>
      <x:c r="G4" s="68" t="str">
        <x:v>Gate técnico</x:v>
      </x:c>
      <x:c r="H4" s="68" t="str">
        <x:v>Mercado</x:v>
      </x:c>
    </x:row>
    <x:row r="5" ht="52" customHeight="1">
      <x:c r="A5" s="69" t="n">
        <x:v>2027</x:v>
      </x:c>
      <x:c r="B5" s="70" t="str">
        <x:v>Fibra, substrato e placa xaxim</x:v>
      </x:c>
      <x:c r="C5" s="71" t="str">
        <x:v>Protótipos acústicos</x:v>
      </x:c>
      <x:c r="D5" s="71" t="str">
        <x:v>Baixa densidade</x:v>
      </x:c>
      <x:c r="E5" s="71" t="str">
        <x:v>30–40 mm</x:v>
      </x:c>
      <x:c r="F5" s="71" t="str">
        <x:v>Beneficiamento + prensa manual</x:v>
      </x:c>
      <x:c r="G5" s="71" t="str">
        <x:v>Umidade, estabilidade e pré-vendas</x:v>
      </x:c>
      <x:c r="H5" s="71" t="str">
        <x:v>Paisagismo local</x:v>
      </x:c>
    </x:row>
    <x:row r="6" ht="52" customHeight="1">
      <x:c r="A6" s="69" t="n">
        <x:v>2028</x:v>
      </x:c>
      <x:c r="B6" s="70" t="str">
        <x:v>Painel acústico comercial + primeiros pilotos bioativos</x:v>
      </x:c>
      <x:c r="C6" s="71" t="str">
        <x:v>Formulação bioativa e protótipos</x:v>
      </x:c>
      <x:c r="D6" s="71" t="str">
        <x:v>250–400 kg/m³</x:v>
      </x:c>
      <x:c r="E6" s="71" t="str">
        <x:v>25–40 mm</x:v>
      </x:c>
      <x:c r="F6" s="71" t="str">
        <x:v>Célula acústica escalonável</x:v>
      </x:c>
      <x:c r="G6" s="71" t="str">
        <x:v>Pedidos recorrentes e primeiros pilotos</x:v>
      </x:c>
      <x:c r="H6" s="71" t="str">
        <x:v>Interiores</x:v>
      </x:c>
    </x:row>
    <x:row r="7" ht="52" customHeight="1">
      <x:c r="A7" s="69" t="n">
        <x:v>2029</x:v>
      </x:c>
      <x:c r="B7" s="70" t="str">
        <x:v>Acústico + aprovação técnica do sistema bioativo</x:v>
      </x:c>
      <x:c r="C7" s="71" t="str">
        <x:v>Cocoboard apenas como plataforma de P&amp;D</x:v>
      </x:c>
      <x:c r="D7" s="71" t="str">
        <x:v>Base 550–750 kg/m³</x:v>
      </x:c>
      <x:c r="E7" s="71" t="str">
        <x:v>12–40 mm</x:v>
      </x:c>
      <x:c r="F7" s="71" t="str">
        <x:v>Prensagem contratada para P&amp;D</x:v>
      </x:c>
      <x:c r="G7" s="71" t="str">
        <x:v>Pilotos avaliados e aprovação técnica</x:v>
      </x:c>
      <x:c r="H7" s="71" t="str">
        <x:v>Interiores + demonstração</x:v>
      </x:c>
    </x:row>
    <x:row r="8" ht="52" customHeight="1">
      <x:c r="A8" s="69" t="n">
        <x:v>2030</x:v>
      </x:c>
      <x:c r="B8" s="70" t="str">
        <x:v>Acústico + painel bioativo Brasil</x:v>
      </x:c>
      <x:c r="C8" s="71" t="str">
        <x:v>Certificação exterior</x:v>
      </x:c>
      <x:c r="D8" s="71" t="str">
        <x:v>Base densa + camada porosa</x:v>
      </x:c>
      <x:c r="E8" s="71" t="str">
        <x:v>20–40 mm</x:v>
      </x:c>
      <x:c r="F8" s="71" t="str">
        <x:v>Linha piloto bioativa</x:v>
      </x:c>
      <x:c r="G8" s="71" t="str">
        <x:v>Água, fogo, fixações e garantia</x:v>
      </x:c>
      <x:c r="H8" s="71" t="str">
        <x:v>Brasil</x:v>
      </x:c>
    </x:row>
    <x:row r="9" ht="52" customHeight="1">
      <x:c r="A9" s="69" t="n">
        <x:v>2031</x:v>
      </x:c>
      <x:c r="B9" s="70" t="str">
        <x:v>Bioativo Brasil + exportação piloto</x:v>
      </x:c>
      <x:c r="C9" s="71" t="str">
        <x:v>EPD/LCA e logística</x:v>
      </x:c>
      <x:c r="D9" s="71" t="str">
        <x:v>Sistema multicamada</x:v>
      </x:c>
      <x:c r="E9" s="71" t="str">
        <x:v>Conforme sistema</x:v>
      </x:c>
      <x:c r="F9" s="71" t="str">
        <x:v>Produção controlada</x:v>
      </x:c>
      <x:c r="G9" s="71" t="str">
        <x:v>Distribuidor e lote-piloto</x:v>
      </x:c>
      <x:c r="H9" s="71" t="str">
        <x:v>Brasil + piloto externo</x:v>
      </x:c>
    </x:row>
    <x:row r="10" ht="52" customHeight="1">
      <x:c r="A10" s="69" t="n">
        <x:v>2032</x:v>
      </x:c>
      <x:c r="B10" s="70" t="str">
        <x:v>Bioativo em escala</x:v>
      </x:c>
      <x:c r="C10" s="71" t="str">
        <x:v>Licenciamento e novos mercados</x:v>
      </x:c>
      <x:c r="D10" s="71" t="str">
        <x:v>Produto certificado</x:v>
      </x:c>
      <x:c r="E10" s="71" t="str">
        <x:v>Conforme sistema</x:v>
      </x:c>
      <x:c r="F10" s="71" t="str">
        <x:v>Controle de qualidade e parceiros</x:v>
      </x:c>
      <x:c r="G10" s="71" t="str">
        <x:v>Contratos recorrentes</x:v>
      </x:c>
      <x:c r="H10" s="71" t="str">
        <x:v>Brasil + exportação</x:v>
      </x:c>
    </x:row>
    <x:row r="11">
      <x:c r="A11" s="53"/>
      <x:c r="B11" s="53"/>
      <x:c r="C11" s="53"/>
      <x:c r="D11" s="53"/>
      <x:c r="E11" s="53"/>
      <x:c r="F11" s="53"/>
      <x:c r="G11" s="53"/>
      <x:c r="H11" s="53"/>
    </x:row>
    <x:row r="12" ht="34" customHeight="1">
      <x:c r="A12" s="72" t="str">
        <x:v>Rota aprovada: entrada com fibra, substrato e placa plana de xaxim; acústico e primeiros pilotos bioativos no Ano 2; aprovação técnica no Ano 3; venda nacional no Ano 4; exportação piloto no Ano 5. Cocoboard permanece apenas como plataforma de P&amp;D.</x:v>
      </x:c>
      <x:c r="B12" s="53"/>
      <x:c r="C12" s="53"/>
      <x:c r="D12" s="53"/>
      <x:c r="E12" s="53"/>
      <x:c r="F12" s="53"/>
      <x:c r="G12" s="53"/>
      <x:c r="H12" s="53"/>
    </x:row>
  </x:sheetData>
  <x:mergeCells>
    <x:mergeCell ref="A1:H1"/>
    <x:mergeCell ref="A2:H2"/>
    <x:mergeCell ref="A12:H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</x:cols>
  <x:sheetData>
    <x:row r="1" ht="30" customHeight="1">
      <x:c r="A1" s="52" t="str">
        <x:v>CAPACIDADE E ALOCAÇÃO DA FIBRA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Disponibilidade é teto, não obrigação de venda; utilização comercial cresce por contratos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6" t="str">
        <x:v>Indicador</x:v>
      </x:c>
      <x:c r="B4" s="56" t="n">
        <x:v>2027</x:v>
      </x:c>
      <x:c r="C4" s="56" t="n">
        <x:v>2028</x:v>
      </x:c>
      <x:c r="D4" s="56" t="n">
        <x:v>2029</x:v>
      </x:c>
      <x:c r="E4" s="56" t="n">
        <x:v>2030</x:v>
      </x:c>
      <x:c r="F4" s="56" t="n">
        <x:v>2031</x:v>
      </x:c>
      <x:c r="G4" s="56" t="n">
        <x:v>2032</x:v>
      </x:c>
    </x:row>
    <x:row r="5">
      <x:c r="A5" s="53" t="str">
        <x:v>Disponibilidade física</x:v>
      </x:c>
      <x:c r="B5" s="73" t="n">
        <x:f>IF(B$4='Premissas'!$B$29,'Premissas'!$B$13,'Premissas'!$B$14)</x:f>
        <x:v>0.6</x:v>
      </x:c>
      <x:c r="C5" s="73" t="n">
        <x:f>IF(C$4='Premissas'!$B$29,'Premissas'!$B$13,'Premissas'!$B$14)</x:f>
        <x:v>1</x:v>
      </x:c>
      <x:c r="D5" s="73" t="n">
        <x:f>IF(D$4='Premissas'!$B$29,'Premissas'!$B$13,'Premissas'!$B$14)</x:f>
        <x:v>1</x:v>
      </x:c>
      <x:c r="E5" s="73" t="n">
        <x:f>IF(E$4='Premissas'!$B$29,'Premissas'!$B$13,'Premissas'!$B$14)</x:f>
        <x:v>1</x:v>
      </x:c>
      <x:c r="F5" s="73" t="n">
        <x:f>IF(F$4='Premissas'!$B$29,'Premissas'!$B$13,'Premissas'!$B$14)</x:f>
        <x:v>1</x:v>
      </x:c>
      <x:c r="G5" s="73" t="n">
        <x:f>IF(G$4='Premissas'!$B$29,'Premissas'!$B$13,'Premissas'!$B$14)</x:f>
        <x:v>1</x:v>
      </x:c>
    </x:row>
    <x:row r="6">
      <x:c r="A6" s="53" t="str">
        <x:v>Fibra disponível · t</x:v>
      </x:c>
      <x:c r="B6" s="74" t="n">
        <x:f>'Premissas'!$B$12*B5</x:f>
        <x:v>116.26788599999999</x:v>
      </x:c>
      <x:c r="C6" s="74" t="n">
        <x:f>'Premissas'!$B$12*C5</x:f>
        <x:v>193.77981</x:v>
      </x:c>
      <x:c r="D6" s="74" t="n">
        <x:f>'Premissas'!$B$12*D5</x:f>
        <x:v>193.77981</x:v>
      </x:c>
      <x:c r="E6" s="74" t="n">
        <x:f>'Premissas'!$B$12*E5</x:f>
        <x:v>193.77981</x:v>
      </x:c>
      <x:c r="F6" s="74" t="n">
        <x:f>'Premissas'!$B$12*F5</x:f>
        <x:v>193.77981</x:v>
      </x:c>
      <x:c r="G6" s="74" t="n">
        <x:f>'Premissas'!$B$12*G5</x:f>
        <x:v>193.77981</x:v>
      </x:c>
    </x:row>
    <x:row r="7">
      <x:c r="A7" s="53" t="str">
        <x:v>Fibra processada/vendida · t</x:v>
      </x:c>
      <x:c r="B7" s="74" t="n">
        <x:f>B6*'Premissas'!B$36</x:f>
        <x:v>46.5071544</x:v>
      </x:c>
      <x:c r="C7" s="74" t="n">
        <x:f>C6*'Premissas'!C$36</x:f>
        <x:v>116.26788599999999</x:v>
      </x:c>
      <x:c r="D7" s="74" t="n">
        <x:f>D6*'Premissas'!D$36</x:f>
        <x:v>135.64586699999998</x:v>
      </x:c>
      <x:c r="E7" s="74" t="n">
        <x:f>E6*'Premissas'!E$36</x:f>
        <x:v>155.02384800000002</x:v>
      </x:c>
      <x:c r="F7" s="74" t="n">
        <x:f>F6*'Premissas'!F$36</x:f>
        <x:v>174.401829</x:v>
      </x:c>
      <x:c r="G7" s="74" t="n">
        <x:f>G6*'Premissas'!G$36</x:f>
        <x:v>193.77981</x:v>
      </x:c>
    </x:row>
    <x:row r="8">
      <x:c r="A8" s="53" t="str">
        <x:v>Fibra preparada e substrato · t</x:v>
      </x:c>
      <x:c r="B8" s="74" t="n">
        <x:f>B$7*'Premissas'!B30</x:f>
        <x:v>32.55500807999999</x:v>
      </x:c>
      <x:c r="C8" s="74" t="n">
        <x:f>C$7*'Premissas'!C30</x:f>
        <x:v>17.440182899999996</x:v>
      </x:c>
      <x:c r="D8" s="74" t="n">
        <x:f>D$7*'Premissas'!D30</x:f>
        <x:v>13.5645867</x:v>
      </x:c>
      <x:c r="E8" s="74" t="n">
        <x:f>E$7*'Premissas'!E30</x:f>
        <x:v>15.502384800000002</x:v>
      </x:c>
      <x:c r="F8" s="74" t="n">
        <x:f>F$7*'Premissas'!F30</x:f>
        <x:v>8.72009145</x:v>
      </x:c>
      <x:c r="G8" s="74" t="n">
        <x:f>G$7*'Premissas'!G30</x:f>
        <x:v>9.688990500000001</x:v>
      </x:c>
    </x:row>
    <x:row r="9">
      <x:c r="A9" s="53" t="str">
        <x:v>Placa tipo xaxim · t</x:v>
      </x:c>
      <x:c r="B9" s="74" t="n">
        <x:f>B$7*'Premissas'!B31</x:f>
        <x:v>13.952146319999999</x:v>
      </x:c>
      <x:c r="C9" s="74" t="n">
        <x:f>C$7*'Premissas'!C31</x:f>
        <x:v>23.2535772</x:v>
      </x:c>
      <x:c r="D9" s="74" t="n">
        <x:f>D$7*'Premissas'!D31</x:f>
        <x:v>13.5645867</x:v>
      </x:c>
      <x:c r="E9" s="74" t="n">
        <x:f>E$7*'Premissas'!E31</x:f>
        <x:v>7.751192400000001</x:v>
      </x:c>
      <x:c r="F9" s="74" t="n">
        <x:f>F$7*'Premissas'!F31</x:f>
        <x:v>8.72009145</x:v>
      </x:c>
      <x:c r="G9" s="74" t="n">
        <x:f>G$7*'Premissas'!G31</x:f>
        <x:v>9.688990500000001</x:v>
      </x:c>
    </x:row>
    <x:row r="10">
      <x:c r="A10" s="53" t="str">
        <x:v>Painel acústico · t</x:v>
      </x:c>
      <x:c r="B10" s="74" t="n">
        <x:f>B$7*'Premissas'!B32</x:f>
        <x:v>0</x:v>
      </x:c>
      <x:c r="C10" s="74" t="n">
        <x:f>C$7*'Premissas'!C32</x:f>
        <x:v>75.5741259</x:v>
      </x:c>
      <x:c r="D10" s="74" t="n">
        <x:f>D$7*'Premissas'!D32</x:f>
        <x:v>94.95210689999998</x:v>
      </x:c>
      <x:c r="E10" s="74" t="n">
        <x:f>E$7*'Premissas'!E32</x:f>
        <x:v>93.01430880000001</x:v>
      </x:c>
      <x:c r="F10" s="74" t="n">
        <x:f>F$7*'Premissas'!F32</x:f>
        <x:v>78.48082305</x:v>
      </x:c>
      <x:c r="G10" s="74" t="n">
        <x:f>G$7*'Premissas'!G32</x:f>
        <x:v>58.133942999999995</x:v>
      </x:c>
    </x:row>
    <x:row r="11">
      <x:c r="A11" s="53" t="str">
        <x:v>Painel bioativo Brasil · t</x:v>
      </x:c>
      <x:c r="B11" s="74" t="n">
        <x:f>B$7*'Premissas'!B33</x:f>
        <x:v>0</x:v>
      </x:c>
      <x:c r="C11" s="74" t="n">
        <x:f>C$7*'Premissas'!C33</x:f>
        <x:v>0</x:v>
      </x:c>
      <x:c r="D11" s="74" t="n">
        <x:f>D$7*'Premissas'!D33</x:f>
        <x:v>13.5645867</x:v>
      </x:c>
      <x:c r="E11" s="74" t="n">
        <x:f>E$7*'Premissas'!E33</x:f>
        <x:v>38.755962000000004</x:v>
      </x:c>
      <x:c r="F11" s="74" t="n">
        <x:f>F$7*'Premissas'!F33</x:f>
        <x:v>61.040640149999994</x:v>
      </x:c>
      <x:c r="G11" s="74" t="n">
        <x:f>G$7*'Premissas'!G33</x:f>
        <x:v>58.133942999999995</x:v>
      </x:c>
    </x:row>
    <x:row r="12">
      <x:c r="A12" s="53" t="str">
        <x:v>Painel bioativo exportação · t</x:v>
      </x:c>
      <x:c r="B12" s="74" t="n">
        <x:f>B$7*'Premissas'!B34</x:f>
        <x:v>0</x:v>
      </x:c>
      <x:c r="C12" s="74" t="n">
        <x:f>C$7*'Premissas'!C34</x:f>
        <x:v>0</x:v>
      </x:c>
      <x:c r="D12" s="74" t="n">
        <x:f>D$7*'Premissas'!D34</x:f>
        <x:v>0</x:v>
      </x:c>
      <x:c r="E12" s="74" t="n">
        <x:f>E$7*'Premissas'!E34</x:f>
        <x:v>0</x:v>
      </x:c>
      <x:c r="F12" s="74" t="n">
        <x:f>F$7*'Premissas'!F34</x:f>
        <x:v>17.4401829</x:v>
      </x:c>
      <x:c r="G12" s="74" t="n">
        <x:f>G$7*'Premissas'!G34</x:f>
        <x:v>58.133942999999995</x:v>
      </x:c>
    </x:row>
    <x:row r="13">
      <x:c r="A13" s="53" t="str">
        <x:v>Fibra alocada · t</x:v>
      </x:c>
      <x:c r="B13" s="74" t="n">
        <x:f>SUM(B8:B12)</x:f>
        <x:v>46.50715439999999</x:v>
      </x:c>
      <x:c r="C13" s="74" t="n">
        <x:f>SUM(C8:C12)</x:f>
        <x:v>116.26788599999999</x:v>
      </x:c>
      <x:c r="D13" s="74" t="n">
        <x:f>SUM(D8:D12)</x:f>
        <x:v>135.64586699999998</x:v>
      </x:c>
      <x:c r="E13" s="74" t="n">
        <x:f>SUM(E8:E12)</x:f>
        <x:v>155.02384800000002</x:v>
      </x:c>
      <x:c r="F13" s="74" t="n">
        <x:f>SUM(F8:F12)</x:f>
        <x:v>174.401829</x:v>
      </x:c>
      <x:c r="G13" s="74" t="n">
        <x:f>SUM(G8:G12)</x:f>
        <x:v>193.77980999999997</x:v>
      </x:c>
    </x:row>
    <x:row r="14">
      <x:c r="A14" s="53" t="str">
        <x:v>Diferença · t</x:v>
      </x:c>
      <x:c r="B14" s="74" t="n">
        <x:f>B13-B7</x:f>
        <x:v>-7.105427357601002e-15</x:v>
      </x:c>
      <x:c r="C14" s="74" t="n">
        <x:f>C13-C7</x:f>
        <x:v>0</x:v>
      </x:c>
      <x:c r="D14" s="74" t="n">
        <x:f>D13-D7</x:f>
        <x:v>0</x:v>
      </x:c>
      <x:c r="E14" s="74" t="n">
        <x:f>E13-E7</x:f>
        <x:v>0</x:v>
      </x:c>
      <x:c r="F14" s="74" t="n">
        <x:f>F13-F7</x:f>
        <x:v>0</x:v>
      </x:c>
      <x:c r="G14" s="74" t="n">
        <x:f>G13-G7</x:f>
        <x:v>-2.842170943040401e-14</x:v>
      </x:c>
    </x:row>
    <x:row r="15">
      <x:c r="A15" s="53"/>
      <x:c r="B15" s="53"/>
      <x:c r="C15" s="53"/>
      <x:c r="D15" s="53"/>
      <x:c r="E15" s="53"/>
      <x:c r="F15" s="53"/>
      <x:c r="G15" s="53"/>
    </x:row>
    <x:row r="16" ht="22" customHeight="1">
      <x:c r="A16" s="56" t="str">
        <x:v>Produto / unidade</x:v>
      </x:c>
      <x:c r="B16" s="56" t="n">
        <x:v>2027</x:v>
      </x:c>
      <x:c r="C16" s="56" t="n">
        <x:v>2028</x:v>
      </x:c>
      <x:c r="D16" s="56" t="n">
        <x:v>2029</x:v>
      </x:c>
      <x:c r="E16" s="56" t="n">
        <x:v>2030</x:v>
      </x:c>
      <x:c r="F16" s="56" t="n">
        <x:v>2031</x:v>
      </x:c>
      <x:c r="G16" s="56" t="n">
        <x:v>2032</x:v>
      </x:c>
    </x:row>
    <x:row r="17">
      <x:c r="A17" s="53" t="str">
        <x:v>Fibra preparada e substrato · t</x:v>
      </x:c>
      <x:c r="B17" s="75" t="n">
        <x:f>B8*1000/'Premissas'!$D$22</x:f>
        <x:v>32.55500807999999</x:v>
      </x:c>
      <x:c r="C17" s="75" t="n">
        <x:f>C8*1000/'Premissas'!$D$22</x:f>
        <x:v>17.440182899999996</x:v>
      </x:c>
      <x:c r="D17" s="75" t="n">
        <x:f>D8*1000/'Premissas'!$D$22</x:f>
        <x:v>13.5645867</x:v>
      </x:c>
      <x:c r="E17" s="75" t="n">
        <x:f>E8*1000/'Premissas'!$D$22</x:f>
        <x:v>15.502384800000002</x:v>
      </x:c>
      <x:c r="F17" s="75" t="n">
        <x:f>F8*1000/'Premissas'!$D$22</x:f>
        <x:v>8.72009145</x:v>
      </x:c>
      <x:c r="G17" s="75" t="n">
        <x:f>G8*1000/'Premissas'!$D$22</x:f>
        <x:v>9.688990500000001</x:v>
      </x:c>
    </x:row>
    <x:row r="18">
      <x:c r="A18" s="53" t="str">
        <x:v>Placa tipo xaxim · un</x:v>
      </x:c>
      <x:c r="B18" s="75" t="n">
        <x:f>B9*1000/'Premissas'!$D$23</x:f>
        <x:v>6976.073159999999</x:v>
      </x:c>
      <x:c r="C18" s="75" t="n">
        <x:f>C9*1000/'Premissas'!$D$23</x:f>
        <x:v>11626.7886</x:v>
      </x:c>
      <x:c r="D18" s="75" t="n">
        <x:f>D9*1000/'Premissas'!$D$23</x:f>
        <x:v>6782.29335</x:v>
      </x:c>
      <x:c r="E18" s="75" t="n">
        <x:f>E9*1000/'Premissas'!$D$23</x:f>
        <x:v>3875.5962000000004</x:v>
      </x:c>
      <x:c r="F18" s="75" t="n">
        <x:f>F9*1000/'Premissas'!$D$23</x:f>
        <x:v>4360.045725</x:v>
      </x:c>
      <x:c r="G18" s="75" t="n">
        <x:f>G9*1000/'Premissas'!$D$23</x:f>
        <x:v>4844.495250000001</x:v>
      </x:c>
    </x:row>
    <x:row r="19">
      <x:c r="A19" s="53" t="str">
        <x:v>Painel acústico · m²</x:v>
      </x:c>
      <x:c r="B19" s="75" t="n">
        <x:f>B10*1000/'Premissas'!$D$24</x:f>
        <x:v>0</x:v>
      </x:c>
      <x:c r="C19" s="75" t="n">
        <x:f>C10*1000/'Premissas'!$D$24</x:f>
        <x:v>7872.30478125</x:v>
      </x:c>
      <x:c r="D19" s="75" t="n">
        <x:f>D10*1000/'Premissas'!$D$24</x:f>
        <x:v>9890.844468749998</x:v>
      </x:c>
      <x:c r="E19" s="75" t="n">
        <x:f>E10*1000/'Premissas'!$D$24</x:f>
        <x:v>9688.990500000002</x:v>
      </x:c>
      <x:c r="F19" s="75" t="n">
        <x:f>F10*1000/'Premissas'!$D$24</x:f>
        <x:v>8175.085734374999</x:v>
      </x:c>
      <x:c r="G19" s="75" t="n">
        <x:f>G10*1000/'Premissas'!$D$24</x:f>
        <x:v>6055.619062499999</x:v>
      </x:c>
    </x:row>
    <x:row r="20">
      <x:c r="A20" s="53" t="str">
        <x:v>Bioativo Brasil · m²</x:v>
      </x:c>
      <x:c r="B20" s="75" t="n">
        <x:f>B11*1000/'Premissas'!$D$25</x:f>
        <x:v>0</x:v>
      </x:c>
      <x:c r="C20" s="75" t="n">
        <x:f>C11*1000/'Premissas'!$D$25</x:f>
        <x:v>0</x:v>
      </x:c>
      <x:c r="D20" s="75" t="n">
        <x:f>D11*1000/'Premissas'!$D$25</x:f>
        <x:v>1695.5733375</x:v>
      </x:c>
      <x:c r="E20" s="75" t="n">
        <x:f>E11*1000/'Premissas'!$D$25</x:f>
        <x:v>4844.495250000001</x:v>
      </x:c>
      <x:c r="F20" s="75" t="n">
        <x:f>F11*1000/'Premissas'!$D$25</x:f>
        <x:v>7630.080018749999</x:v>
      </x:c>
      <x:c r="G20" s="75" t="n">
        <x:f>G11*1000/'Premissas'!$D$25</x:f>
        <x:v>7266.742874999999</x:v>
      </x:c>
    </x:row>
    <x:row r="21">
      <x:c r="A21" s="53" t="str">
        <x:v>Bioativo exportação · m²</x:v>
      </x:c>
      <x:c r="B21" s="75" t="n">
        <x:f>B12*1000/'Premissas'!$D$26</x:f>
        <x:v>0</x:v>
      </x:c>
      <x:c r="C21" s="75" t="n">
        <x:f>C12*1000/'Premissas'!$D$26</x:f>
        <x:v>0</x:v>
      </x:c>
      <x:c r="D21" s="75" t="n">
        <x:f>D12*1000/'Premissas'!$D$26</x:f>
        <x:v>0</x:v>
      </x:c>
      <x:c r="E21" s="75" t="n">
        <x:f>E12*1000/'Premissas'!$D$26</x:f>
        <x:v>0</x:v>
      </x:c>
      <x:c r="F21" s="75" t="n">
        <x:f>F12*1000/'Premissas'!$D$26</x:f>
        <x:v>2180.0228625</x:v>
      </x:c>
      <x:c r="G21" s="75" t="n">
        <x:f>G12*1000/'Premissas'!$D$26</x:f>
        <x:v>7266.742874999999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52" t="str">
        <x:v>MODELO FINANCEIRO · 2027–2032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Receita cresce por contratos e valor agregado; CAPEX é liberado em etapas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6" t="str">
        <x:v>R$ nominais</x:v>
      </x:c>
      <x:c r="B4" s="56" t="n">
        <x:v>2027</x:v>
      </x:c>
      <x:c r="C4" s="56" t="n">
        <x:v>2028</x:v>
      </x:c>
      <x:c r="D4" s="56" t="n">
        <x:v>2029</x:v>
      </x:c>
      <x:c r="E4" s="56" t="n">
        <x:v>2030</x:v>
      </x:c>
      <x:c r="F4" s="56" t="n">
        <x:v>2031</x:v>
      </x:c>
      <x:c r="G4" s="56" t="n">
        <x:v>2032</x:v>
      </x:c>
    </x:row>
    <x:row r="5" ht="22" customHeight="1">
      <x:c r="A5" s="55" t="str">
        <x:v>RECEITA</x:v>
      </x:c>
      <x:c r="B5" s="53"/>
      <x:c r="C5" s="53"/>
      <x:c r="D5" s="53"/>
      <x:c r="E5" s="53"/>
      <x:c r="F5" s="53"/>
      <x:c r="G5" s="53"/>
    </x:row>
    <x:row r="6">
      <x:c r="A6" s="53" t="str">
        <x:v>Fibra preparada e substrato</x:v>
      </x:c>
      <x:c r="B6" s="67" t="n">
        <x:f>'Capacidade_Mix'!B17*'Premissas'!$B$22*(1+'Premissas'!$B$15)^0</x:f>
        <x:v>179052.54443999997</x:v>
      </x:c>
      <x:c r="C6" s="67" t="n">
        <x:f>'Capacidade_Mix'!C17*'Premissas'!$B$22*(1+'Premissas'!$B$15)^1</x:f>
        <x:v>98798.63612849997</x:v>
      </x:c>
      <x:c r="D6" s="67" t="n">
        <x:f>'Capacidade_Mix'!D17*'Premissas'!$B$22*(1+'Premissas'!$B$15)^2</x:f>
        <x:v>79148.68516516499</x:v>
      </x:c>
      <x:c r="E6" s="67" t="n">
        <x:f>'Capacidade_Mix'!E17*'Premissas'!$B$22*(1+'Premissas'!$B$15)^3</x:f>
        <x:v>93169.30939442282</x:v>
      </x:c>
      <x:c r="F6" s="67" t="n">
        <x:f>'Capacidade_Mix'!F17*'Premissas'!$B$22*(1+'Premissas'!$B$15)^4</x:f>
        <x:v>53979.96863039372</x:v>
      </x:c>
      <x:c r="G6" s="67" t="n">
        <x:f>'Capacidade_Mix'!G17*'Premissas'!$B$22*(1+'Premissas'!$B$15)^5</x:f>
        <x:v>61777.07521033948</x:v>
      </x:c>
    </x:row>
    <x:row r="7">
      <x:c r="A7" s="53" t="str">
        <x:v>Placa tipo xaxim</x:v>
      </x:c>
      <x:c r="B7" s="67" t="n">
        <x:f>'Capacidade_Mix'!B18*'Premissas'!$B$23*(1+'Premissas'!$B$15)^0</x:f>
        <x:v>348803.65799999994</x:v>
      </x:c>
      <x:c r="C7" s="67" t="n">
        <x:f>'Capacidade_Mix'!C18*'Premissas'!$B$23*(1+'Premissas'!$B$15)^1</x:f>
        <x:v>598779.6129</x:v>
      </x:c>
      <x:c r="D7" s="67" t="n">
        <x:f>'Capacidade_Mix'!D18*'Premissas'!$B$23*(1+'Premissas'!$B$15)^2</x:f>
        <x:v>359766.75075074995</x:v>
      </x:c>
      <x:c r="E7" s="67" t="n">
        <x:f>'Capacidade_Mix'!E18*'Premissas'!$B$23*(1+'Premissas'!$B$15)^3</x:f>
        <x:v>211748.43044187003</x:v>
      </x:c>
      <x:c r="F7" s="67" t="n">
        <x:f>'Capacidade_Mix'!F18*'Premissas'!$B$23*(1+'Premissas'!$B$15)^4</x:f>
        <x:v>245363.4937745169</x:v>
      </x:c>
      <x:c r="G7" s="67" t="n">
        <x:f>'Capacidade_Mix'!G18*'Premissas'!$B$23*(1+'Premissas'!$B$15)^5</x:f>
        <x:v>280804.8873197249</x:v>
      </x:c>
    </x:row>
    <x:row r="8">
      <x:c r="A8" s="53" t="str">
        <x:v>Painel acústico</x:v>
      </x:c>
      <x:c r="B8" s="67" t="n">
        <x:f>'Capacidade_Mix'!B19*'Premissas'!$B$24*(1+'Premissas'!$B$15)^0</x:f>
        <x:v>0</x:v>
      </x:c>
      <x:c r="C8" s="67" t="n">
        <x:f>'Capacidade_Mix'!C19*'Premissas'!$B$24*(1+'Premissas'!$B$15)^1</x:f>
        <x:v>2919050.6128875</x:v>
      </x:c>
      <x:c r="D8" s="67" t="n">
        <x:f>'Capacidade_Mix'!D19*'Premissas'!$B$24*(1+'Premissas'!$B$15)^2</x:f>
        <x:v>3777550.882882874</x:v>
      </x:c>
      <x:c r="E8" s="67" t="n">
        <x:f>'Capacidade_Mix'!E19*'Premissas'!$B$24*(1+'Premissas'!$B$15)^3</x:f>
        <x:v>3811471.747953661</x:v>
      </x:c>
      <x:c r="F8" s="67" t="n">
        <x:f>'Capacidade_Mix'!F19*'Premissas'!$B$24*(1+'Premissas'!$B$15)^4</x:f>
        <x:v>3312407.165955978</x:v>
      </x:c>
      <x:c r="G8" s="67" t="n">
        <x:f>'Capacidade_Mix'!G19*'Premissas'!$B$24*(1+'Premissas'!$B$15)^5</x:f>
        <x:v>2527243.9858775237</x:v>
      </x:c>
    </x:row>
    <x:row r="9">
      <x:c r="A9" s="53" t="str">
        <x:v>Painel bioativo · Brasil</x:v>
      </x:c>
      <x:c r="B9" s="67" t="n">
        <x:f>'Capacidade_Mix'!B20*'Premissas'!$B$25*(1+'Premissas'!$B$15)^0</x:f>
        <x:v>0</x:v>
      </x:c>
      <x:c r="C9" s="67" t="n">
        <x:f>'Capacidade_Mix'!C20*'Premissas'!$B$25*(1+'Premissas'!$B$15)^1</x:f>
        <x:v>0</x:v>
      </x:c>
      <x:c r="D9" s="67" t="n">
        <x:f>'Capacidade_Mix'!D20*'Premissas'!$B$25*(1+'Premissas'!$B$15)^2</x:f>
        <x:v>1618950.3783783747</x:v>
      </x:c>
      <x:c r="E9" s="67" t="n">
        <x:f>'Capacidade_Mix'!E20*'Premissas'!$B$25*(1+'Premissas'!$B$15)^3</x:f>
        <x:v>4764339.684942076</x:v>
      </x:c>
      <x:c r="F9" s="67" t="n">
        <x:f>'Capacidade_Mix'!F20*'Premissas'!$B$25*(1+'Premissas'!$B$15)^4</x:f>
        <x:v>7728950.053897281</x:v>
      </x:c>
      <x:c r="G9" s="67" t="n">
        <x:f>'Capacidade_Mix'!G20*'Premissas'!$B$25*(1+'Premissas'!$B$15)^5</x:f>
        <x:v>7581731.9576325705</x:v>
      </x:c>
    </x:row>
    <x:row r="10">
      <x:c r="A10" s="53" t="str">
        <x:v>Painel bioativo · exportação</x:v>
      </x:c>
      <x:c r="B10" s="67" t="n">
        <x:f>'Capacidade_Mix'!B21*'Premissas'!$B$26*(1+'Premissas'!$B$15)^0</x:f>
        <x:v>0</x:v>
      </x:c>
      <x:c r="C10" s="67" t="n">
        <x:f>'Capacidade_Mix'!C21*'Premissas'!$B$26*(1+'Premissas'!$B$15)^1</x:f>
        <x:v>0</x:v>
      </x:c>
      <x:c r="D10" s="67" t="n">
        <x:f>'Capacidade_Mix'!D21*'Premissas'!$B$26*(1+'Premissas'!$B$15)^2</x:f>
        <x:v>0</x:v>
      </x:c>
      <x:c r="E10" s="67" t="n">
        <x:f>'Capacidade_Mix'!E21*'Premissas'!$B$26*(1+'Premissas'!$B$15)^3</x:f>
        <x:v>0</x:v>
      </x:c>
      <x:c r="F10" s="67" t="n">
        <x:f>'Capacidade_Mix'!F21*'Premissas'!$B$26*(1+'Premissas'!$B$15)^4</x:f>
        <x:v>5888723.8505884055</x:v>
      </x:c>
      <x:c r="G10" s="67" t="n">
        <x:f>'Capacidade_Mix'!G21*'Premissas'!$B$26*(1+'Premissas'!$B$15)^5</x:f>
        <x:v>20217951.88702019</x:v>
      </x:c>
    </x:row>
    <x:row r="11">
      <x:c r="A11" s="63" t="str">
        <x:v>Receita total</x:v>
      </x:c>
      <x:c r="B11" s="66" t="n">
        <x:f>SUM(B6:B10)</x:f>
        <x:v>527856.2024399999</x:v>
      </x:c>
      <x:c r="C11" s="66" t="n">
        <x:f>SUM(C6:C10)</x:f>
        <x:v>3616628.861916</x:v>
      </x:c>
      <x:c r="D11" s="66" t="n">
        <x:f>SUM(D6:D10)</x:f>
        <x:v>5835416.697177163</x:v>
      </x:c>
      <x:c r="E11" s="66" t="n">
        <x:f>SUM(E6:E10)</x:f>
        <x:v>8880729.17273203</x:v>
      </x:c>
      <x:c r="F11" s="66" t="n">
        <x:f>SUM(F6:F10)</x:f>
        <x:v>17229424.532846577</x:v>
      </x:c>
      <x:c r="G11" s="66" t="n">
        <x:f>SUM(G6:G10)</x:f>
        <x:v>30669509.793060347</x:v>
      </x:c>
    </x:row>
    <x:row r="12" ht="22" customHeight="1">
      <x:c r="A12" s="55" t="str">
        <x:v>CUSTO VARIÁVEL</x:v>
      </x:c>
      <x:c r="B12" s="67"/>
      <x:c r="C12" s="67"/>
      <x:c r="D12" s="67"/>
      <x:c r="E12" s="67"/>
      <x:c r="F12" s="67"/>
      <x:c r="G12" s="67"/>
    </x:row>
    <x:row r="13">
      <x:c r="A13" s="53" t="str">
        <x:v>Fibra preparada e substrato</x:v>
      </x:c>
      <x:c r="B13" s="67" t="n">
        <x:f>'Capacidade_Mix'!B17*'Premissas'!$C$22*(1+'Premissas'!$B$15)^0</x:f>
        <x:v>153008.53797599996</x:v>
      </x:c>
      <x:c r="C13" s="67" t="n">
        <x:f>'Capacidade_Mix'!C17*'Premissas'!$C$22*(1+'Premissas'!$B$15)^1</x:f>
        <x:v>84427.92541889998</x:v>
      </x:c>
      <x:c r="D13" s="67" t="n">
        <x:f>'Capacidade_Mix'!D17*'Premissas'!$C$22*(1+'Premissas'!$B$15)^2</x:f>
        <x:v>67636.149141141</x:v>
      </x:c>
      <x:c r="E13" s="67" t="n">
        <x:f>'Capacidade_Mix'!E17*'Premissas'!$C$22*(1+'Premissas'!$B$15)^3</x:f>
        <x:v>79617.40984614314</x:v>
      </x:c>
      <x:c r="F13" s="67" t="n">
        <x:f>'Capacidade_Mix'!F17*'Premissas'!$C$22*(1+'Premissas'!$B$15)^4</x:f>
        <x:v>46128.33682960918</x:v>
      </x:c>
      <x:c r="G13" s="67" t="n">
        <x:f>'Capacidade_Mix'!G17*'Premissas'!$C$22*(1+'Premissas'!$B$15)^5</x:f>
        <x:v>52791.31881610828</x:v>
      </x:c>
    </x:row>
    <x:row r="14">
      <x:c r="A14" s="53" t="str">
        <x:v>Placa tipo xaxim</x:v>
      </x:c>
      <x:c r="B14" s="67" t="n">
        <x:f>'Capacidade_Mix'!B18*'Premissas'!$C$23*(1+'Premissas'!$B$15)^0</x:f>
        <x:v>118593.24371999998</x:v>
      </x:c>
      <x:c r="C14" s="67" t="n">
        <x:f>'Capacidade_Mix'!C18*'Premissas'!$C$23*(1+'Premissas'!$B$15)^1</x:f>
        <x:v>203585.068386</x:v>
      </x:c>
      <x:c r="D14" s="67" t="n">
        <x:f>'Capacidade_Mix'!D18*'Premissas'!$C$23*(1+'Premissas'!$B$15)^2</x:f>
        <x:v>122320.69525525499</x:v>
      </x:c>
      <x:c r="E14" s="67" t="n">
        <x:f>'Capacidade_Mix'!E18*'Premissas'!$C$23*(1+'Premissas'!$B$15)^3</x:f>
        <x:v>71994.46635023582</x:v>
      </x:c>
      <x:c r="F14" s="67" t="n">
        <x:f>'Capacidade_Mix'!F18*'Premissas'!$C$23*(1+'Premissas'!$B$15)^4</x:f>
        <x:v>83423.58788333574</x:v>
      </x:c>
      <x:c r="G14" s="67" t="n">
        <x:f>'Capacidade_Mix'!G18*'Premissas'!$C$23*(1+'Premissas'!$B$15)^5</x:f>
        <x:v>95473.66168870647</x:v>
      </x:c>
    </x:row>
    <x:row r="15">
      <x:c r="A15" s="53" t="str">
        <x:v>Painel acústico</x:v>
      </x:c>
      <x:c r="B15" s="67" t="n">
        <x:f>'Capacidade_Mix'!B19*'Premissas'!$C$24*(1+'Premissas'!$B$15)^0</x:f>
        <x:v>0</x:v>
      </x:c>
      <x:c r="C15" s="67" t="n">
        <x:f>'Capacidade_Mix'!C19*'Premissas'!$C$24*(1+'Premissas'!$B$15)^1</x:f>
        <x:v>1751430.3677325002</x:v>
      </x:c>
      <x:c r="D15" s="67" t="n">
        <x:f>'Capacidade_Mix'!D19*'Premissas'!$C$24*(1+'Premissas'!$B$15)^2</x:f>
        <x:v>2266530.5297297244</x:v>
      </x:c>
      <x:c r="E15" s="67" t="n">
        <x:f>'Capacidade_Mix'!E19*'Premissas'!$C$24*(1+'Premissas'!$B$15)^3</x:f>
        <x:v>2286883.0487721963</x:v>
      </x:c>
      <x:c r="F15" s="67" t="n">
        <x:f>'Capacidade_Mix'!F19*'Premissas'!$C$24*(1+'Premissas'!$B$15)^4</x:f>
        <x:v>1987444.2995735866</x:v>
      </x:c>
      <x:c r="G15" s="67" t="n">
        <x:f>'Capacidade_Mix'!G19*'Premissas'!$C$24*(1+'Premissas'!$B$15)^5</x:f>
        <x:v>1516346.391526514</x:v>
      </x:c>
    </x:row>
    <x:row r="16">
      <x:c r="A16" s="53" t="str">
        <x:v>Painel bioativo · Brasil</x:v>
      </x:c>
      <x:c r="B16" s="67" t="n">
        <x:f>'Capacidade_Mix'!B20*'Premissas'!$C$25*(1+'Premissas'!$B$15)^0</x:f>
        <x:v>0</x:v>
      </x:c>
      <x:c r="C16" s="67" t="n">
        <x:f>'Capacidade_Mix'!C20*'Premissas'!$C$25*(1+'Premissas'!$B$15)^1</x:f>
        <x:v>0</x:v>
      </x:c>
      <x:c r="D16" s="67" t="n">
        <x:f>'Capacidade_Mix'!D20*'Premissas'!$C$25*(1+'Premissas'!$B$15)^2</x:f>
        <x:v>1079300.25225225</x:v>
      </x:c>
      <x:c r="E16" s="67" t="n">
        <x:f>'Capacidade_Mix'!E20*'Premissas'!$C$25*(1+'Premissas'!$B$15)^3</x:f>
        <x:v>3176226.45662805</x:v>
      </x:c>
      <x:c r="F16" s="67" t="n">
        <x:f>'Capacidade_Mix'!F20*'Premissas'!$C$25*(1+'Premissas'!$B$15)^4</x:f>
        <x:v>5152633.369264854</x:v>
      </x:c>
      <x:c r="G16" s="67" t="n">
        <x:f>'Capacidade_Mix'!G20*'Premissas'!$C$25*(1+'Premissas'!$B$15)^5</x:f>
        <x:v>5054487.971755047</x:v>
      </x:c>
    </x:row>
    <x:row r="17">
      <x:c r="A17" s="53" t="str">
        <x:v>Painel bioativo · exportação</x:v>
      </x:c>
      <x:c r="B17" s="67" t="n">
        <x:f>'Capacidade_Mix'!B21*'Premissas'!$C$26*(1+'Premissas'!$B$15)^0</x:f>
        <x:v>0</x:v>
      </x:c>
      <x:c r="C17" s="67" t="n">
        <x:f>'Capacidade_Mix'!C21*'Premissas'!$C$26*(1+'Premissas'!$B$15)^1</x:f>
        <x:v>0</x:v>
      </x:c>
      <x:c r="D17" s="67" t="n">
        <x:f>'Capacidade_Mix'!D21*'Premissas'!$C$26*(1+'Premissas'!$B$15)^2</x:f>
        <x:v>0</x:v>
      </x:c>
      <x:c r="E17" s="67" t="n">
        <x:f>'Capacidade_Mix'!E21*'Premissas'!$C$26*(1+'Premissas'!$B$15)^3</x:f>
        <x:v>0</x:v>
      </x:c>
      <x:c r="F17" s="67" t="n">
        <x:f>'Capacidade_Mix'!F21*'Premissas'!$C$26*(1+'Premissas'!$B$15)^4</x:f>
        <x:v>3803134.153505012</x:v>
      </x:c>
      <x:c r="G17" s="67" t="n">
        <x:f>'Capacidade_Mix'!G21*'Premissas'!$C$26*(1+'Premissas'!$B$15)^5</x:f>
        <x:v>13057427.260367205</x:v>
      </x:c>
    </x:row>
    <x:row r="18">
      <x:c r="A18" s="63" t="str">
        <x:v>Custo variável total</x:v>
      </x:c>
      <x:c r="B18" s="66" t="n">
        <x:f>SUM(B13:B17)</x:f>
        <x:v>271601.78169599996</x:v>
      </x:c>
      <x:c r="C18" s="66" t="n">
        <x:f>SUM(C13:C17)</x:f>
        <x:v>2039443.3615374002</x:v>
      </x:c>
      <x:c r="D18" s="66" t="n">
        <x:f>SUM(D13:D17)</x:f>
        <x:v>3535787.6263783704</x:v>
      </x:c>
      <x:c r="E18" s="66" t="n">
        <x:f>SUM(E13:E17)</x:f>
        <x:v>5614721.381596625</x:v>
      </x:c>
      <x:c r="F18" s="66" t="n">
        <x:f>SUM(F13:F17)</x:f>
        <x:v>11072763.747056399</x:v>
      </x:c>
      <x:c r="G18" s="66" t="n">
        <x:f>SUM(G13:G17)</x:f>
        <x:v>19776526.60415358</x:v>
      </x:c>
    </x:row>
    <x:row r="19">
      <x:c r="A19" s="63" t="str">
        <x:v>Lucro bruto</x:v>
      </x:c>
      <x:c r="B19" s="66" t="n">
        <x:f>B11-B18</x:f>
        <x:v>256254.42074399994</x:v>
      </x:c>
      <x:c r="C19" s="66" t="n">
        <x:f>C11-C18</x:f>
        <x:v>1577185.5003785999</x:v>
      </x:c>
      <x:c r="D19" s="66" t="n">
        <x:f>D11-D18</x:f>
        <x:v>2299629.070798793</x:v>
      </x:c>
      <x:c r="E19" s="66" t="n">
        <x:f>E11-E18</x:f>
        <x:v>3266007.7911354043</x:v>
      </x:c>
      <x:c r="F19" s="66" t="n">
        <x:f>F11-F18</x:f>
        <x:v>6156660.785790179</x:v>
      </x:c>
      <x:c r="G19" s="66" t="n">
        <x:f>G11-G18</x:f>
        <x:v>10892983.188906766</x:v>
      </x:c>
    </x:row>
    <x:row r="20">
      <x:c r="A20" s="63" t="str">
        <x:v>Margem bruta</x:v>
      </x:c>
      <x:c r="B20" s="64" t="n">
        <x:f>B19/B11</x:f>
        <x:v>0.48546255506607927</x:v>
      </x:c>
      <x:c r="C20" s="64" t="n">
        <x:f>C19/C11</x:f>
        <x:v>0.43609271523178805</x:v>
      </x:c>
      <x:c r="D20" s="64" t="n">
        <x:f>D19/D11</x:f>
        <x:v>0.39408138101109735</x:v>
      </x:c>
      <x:c r="E20" s="64" t="n">
        <x:f>E19/E11</x:f>
        <x:v>0.36776347162613265</x:v>
      </x:c>
      <x:c r="F20" s="64" t="n">
        <x:f>F19/F11</x:f>
        <x:v>0.3573340928510396</x:v>
      </x:c>
      <x:c r="G20" s="64" t="n">
        <x:f>G19/G11</x:f>
        <x:v>0.3551730452298114</x:v>
      </x:c>
    </x:row>
    <x:row r="21" ht="22" customHeight="1">
      <x:c r="A21" s="55" t="str">
        <x:v>OPEX FIXO</x:v>
      </x:c>
      <x:c r="B21" s="67"/>
      <x:c r="C21" s="67"/>
      <x:c r="D21" s="67"/>
      <x:c r="E21" s="67"/>
      <x:c r="F21" s="67"/>
      <x:c r="G21" s="67"/>
    </x:row>
    <x:row r="22">
      <x:c r="A22" s="53" t="str">
        <x:v>Folha carregada</x:v>
      </x:c>
      <x:c r="B22" s="67" t="n">
        <x:f>'Premissas'!B$39*'Premissas'!B$40</x:f>
        <x:v>251600</x:v>
      </x:c>
      <x:c r="C22" s="67" t="n">
        <x:f>'Premissas'!C$39*'Premissas'!C$40</x:f>
        <x:v>457912</x:v>
      </x:c>
      <x:c r="D22" s="67" t="n">
        <x:f>'Premissas'!D$39*'Premissas'!D$40</x:f>
        <x:v>612293.7600000001</x:v>
      </x:c>
      <x:c r="E22" s="67" t="n">
        <x:f>'Premissas'!E$39*'Premissas'!E$40</x:f>
        <x:v>778293.4016000001</x:v>
      </x:c>
      <x:c r="F22" s="67" t="n">
        <x:f>'Premissas'!F$39*'Premissas'!F$40</x:f>
        <x:v>956593.3445120002</x:v>
      </x:c>
      <x:c r="G22" s="67" t="n">
        <x:f>'Premissas'!G$39*'Premissas'!G$40</x:f>
        <x:v>1147912.0134144002</x:v>
      </x:c>
    </x:row>
    <x:row r="23">
      <x:c r="A23" s="53" t="str">
        <x:v>Administração, seguros e qualidade</x:v>
      </x:c>
      <x:c r="B23" s="67" t="n">
        <x:f>'Premissas'!B$41</x:f>
        <x:v>200000</x:v>
      </x:c>
      <x:c r="C23" s="67" t="n">
        <x:f>'Premissas'!C$41</x:f>
        <x:v>250000</x:v>
      </x:c>
      <x:c r="D23" s="67" t="n">
        <x:f>'Premissas'!D$41</x:f>
        <x:v>300000</x:v>
      </x:c>
      <x:c r="E23" s="67" t="n">
        <x:f>'Premissas'!E$41</x:f>
        <x:v>340000</x:v>
      </x:c>
      <x:c r="F23" s="67" t="n">
        <x:f>'Premissas'!F$41</x:f>
        <x:v>380000</x:v>
      </x:c>
      <x:c r="G23" s="67" t="n">
        <x:f>'Premissas'!G$41</x:f>
        <x:v>420000</x:v>
      </x:c>
    </x:row>
    <x:row r="24">
      <x:c r="A24" s="53" t="str">
        <x:v>Pesquisa, ensaios e certificação</x:v>
      </x:c>
      <x:c r="B24" s="67" t="n">
        <x:f>'Premissas'!B$42</x:f>
        <x:v>75000</x:v>
      </x:c>
      <x:c r="C24" s="67" t="n">
        <x:f>'Premissas'!C$42</x:f>
        <x:v>150000</x:v>
      </x:c>
      <x:c r="D24" s="67" t="n">
        <x:f>'Premissas'!D$42</x:f>
        <x:v>300000</x:v>
      </x:c>
      <x:c r="E24" s="67" t="n">
        <x:f>'Premissas'!E$42</x:f>
        <x:v>400000</x:v>
      </x:c>
      <x:c r="F24" s="67" t="n">
        <x:f>'Premissas'!F$42</x:f>
        <x:v>350000</x:v>
      </x:c>
      <x:c r="G24" s="67" t="n">
        <x:f>'Premissas'!G$42</x:f>
        <x:v>300000</x:v>
      </x:c>
    </x:row>
    <x:row r="25">
      <x:c r="A25" s="53" t="str">
        <x:v>Energia e utilidades</x:v>
      </x:c>
      <x:c r="B25" s="67" t="n">
        <x:f>'Premissas'!B$43</x:f>
        <x:v>40000</x:v>
      </x:c>
      <x:c r="C25" s="67" t="n">
        <x:f>'Premissas'!C$43</x:f>
        <x:v>70000</x:v>
      </x:c>
      <x:c r="D25" s="67" t="n">
        <x:f>'Premissas'!D$43</x:f>
        <x:v>100000</x:v>
      </x:c>
      <x:c r="E25" s="67" t="n">
        <x:f>'Premissas'!E$43</x:f>
        <x:v>140000</x:v>
      </x:c>
      <x:c r="F25" s="67" t="n">
        <x:f>'Premissas'!F$43</x:f>
        <x:v>180000</x:v>
      </x:c>
      <x:c r="G25" s="67" t="n">
        <x:f>'Premissas'!G$43</x:f>
        <x:v>220000</x:v>
      </x:c>
    </x:row>
    <x:row r="26">
      <x:c r="A26" s="53" t="str">
        <x:v>Manutenção</x:v>
      </x:c>
      <x:c r="B26" s="67" t="n">
        <x:f>'Premissas'!B$44*'Premissas'!B$56</x:f>
        <x:v>2125</x:v>
      </x:c>
      <x:c r="C26" s="67" t="n">
        <x:f>'Premissas'!C$44*'Premissas'!C$56</x:f>
        <x:v>5875</x:v>
      </x:c>
      <x:c r="D26" s="67" t="n">
        <x:f>'Premissas'!D$44*'Premissas'!D$56</x:f>
        <x:v>8375</x:v>
      </x:c>
      <x:c r="E26" s="67" t="n">
        <x:f>'Premissas'!E$44*'Premissas'!E$56</x:f>
        <x:v>12125</x:v>
      </x:c>
      <x:c r="F26" s="67" t="n">
        <x:f>'Premissas'!F$44*'Premissas'!F$56</x:f>
        <x:v>15375</x:v>
      </x:c>
      <x:c r="G26" s="67" t="n">
        <x:f>'Premissas'!G$44*'Premissas'!G$56</x:f>
        <x:v>16875</x:v>
      </x:c>
    </x:row>
    <x:row r="27">
      <x:c r="A27" s="53" t="str">
        <x:v>Comissão comercial</x:v>
      </x:c>
      <x:c r="B27" s="67" t="n">
        <x:f>'Premissas'!B$45*B$11</x:f>
        <x:v>5278.562024399999</x:v>
      </x:c>
      <x:c r="C27" s="67" t="n">
        <x:f>'Premissas'!C$45*C$11</x:f>
        <x:v>36166.288619160005</x:v>
      </x:c>
      <x:c r="D27" s="67" t="n">
        <x:f>'Premissas'!D$45*D$11</x:f>
        <x:v>58354.166971771636</x:v>
      </x:c>
      <x:c r="E27" s="67" t="n">
        <x:f>'Premissas'!E$45*E$11</x:f>
        <x:v>88807.29172732029</x:v>
      </x:c>
      <x:c r="F27" s="67" t="n">
        <x:f>'Premissas'!F$45*F$11</x:f>
        <x:v>172294.24532846577</x:v>
      </x:c>
      <x:c r="G27" s="67" t="n">
        <x:f>'Premissas'!G$45*G$11</x:f>
        <x:v>306695.0979306035</x:v>
      </x:c>
    </x:row>
    <x:row r="28">
      <x:c r="A28" s="63" t="str">
        <x:v>OPEX total</x:v>
      </x:c>
      <x:c r="B28" s="66" t="n">
        <x:f>SUM(B22:B27)</x:f>
        <x:v>574003.5620244</x:v>
      </x:c>
      <x:c r="C28" s="66" t="n">
        <x:f>SUM(C22:C27)</x:f>
        <x:v>969953.28861916</x:v>
      </x:c>
      <x:c r="D28" s="66" t="n">
        <x:f>SUM(D22:D27)</x:f>
        <x:v>1379022.926971772</x:v>
      </x:c>
      <x:c r="E28" s="66" t="n">
        <x:f>SUM(E22:E27)</x:f>
        <x:v>1759225.6933273203</x:v>
      </x:c>
      <x:c r="F28" s="66" t="n">
        <x:f>SUM(F22:F27)</x:f>
        <x:v>2054262.589840466</x:v>
      </x:c>
      <x:c r="G28" s="66" t="n">
        <x:f>SUM(G22:G27)</x:f>
        <x:v>2411482.111345004</x:v>
      </x:c>
    </x:row>
    <x:row r="29">
      <x:c r="A29" s="63" t="str">
        <x:v>EBITDA</x:v>
      </x:c>
      <x:c r="B29" s="66" t="n">
        <x:f>B19-B28</x:f>
        <x:v>-317749.14128040004</x:v>
      </x:c>
      <x:c r="C29" s="66" t="n">
        <x:f>C19-C28</x:f>
        <x:v>607232.2117594399</x:v>
      </x:c>
      <x:c r="D29" s="66" t="n">
        <x:f>D19-D28</x:f>
        <x:v>920606.1438270209</x:v>
      </x:c>
      <x:c r="E29" s="66" t="n">
        <x:f>E19-E28</x:f>
        <x:v>1506782.097808084</x:v>
      </x:c>
      <x:c r="F29" s="66" t="n">
        <x:f>F19-F28</x:f>
        <x:v>4102398.195949713</x:v>
      </x:c>
      <x:c r="G29" s="66" t="n">
        <x:f>G19-G28</x:f>
        <x:v>8481501.077561762</x:v>
      </x:c>
    </x:row>
    <x:row r="30">
      <x:c r="A30" s="63" t="str">
        <x:v>Margem EBITDA</x:v>
      </x:c>
      <x:c r="B30" s="64" t="n">
        <x:f>B29/B11</x:f>
        <x:v>-0.6019615565974481</x:v>
      </x:c>
      <x:c r="C30" s="64" t="n">
        <x:f>C29/C11</x:f>
        <x:v>0.16790006244592745</x:v>
      </x:c>
      <x:c r="D30" s="64" t="n">
        <x:f>D29/D11</x:f>
        <x:v>0.15776185174100024</x:v>
      </x:c>
      <x:c r="E30" s="64" t="n">
        <x:f>E29/E11</x:f>
        <x:v>0.16966873648558117</x:v>
      </x:c>
      <x:c r="F30" s="64" t="n">
        <x:f>F29/F11</x:f>
        <x:v>0.23810419135757002</x:v>
      </x:c>
      <x:c r="G30" s="64" t="n">
        <x:f>G29/G11</x:f>
        <x:v>0.2765450486424432</x:v>
      </x:c>
    </x:row>
    <x:row r="31" ht="22" customHeight="1">
      <x:c r="A31" s="55" t="str">
        <x:v>ABAIXO DO EBITDA</x:v>
      </x:c>
      <x:c r="B31" s="67"/>
      <x:c r="C31" s="67"/>
      <x:c r="D31" s="67"/>
      <x:c r="E31" s="67"/>
      <x:c r="F31" s="67"/>
      <x:c r="G31" s="67"/>
    </x:row>
    <x:row r="32">
      <x:c r="A32" s="53" t="str">
        <x:v>Depreciação</x:v>
      </x:c>
      <x:c r="B32" s="67" t="n">
        <x:f>'Premissas'!B$56/10</x:f>
        <x:v>42500</x:v>
      </x:c>
      <x:c r="C32" s="67" t="n">
        <x:f>'Premissas'!C$56/10</x:f>
        <x:v>117500</x:v>
      </x:c>
      <x:c r="D32" s="67" t="n">
        <x:f>'Premissas'!D$56/10</x:f>
        <x:v>167500</x:v>
      </x:c>
      <x:c r="E32" s="67" t="n">
        <x:f>'Premissas'!E$56/10</x:f>
        <x:v>242500</x:v>
      </x:c>
      <x:c r="F32" s="67" t="n">
        <x:f>'Premissas'!F$56/10</x:f>
        <x:v>307500</x:v>
      </x:c>
      <x:c r="G32" s="67" t="n">
        <x:f>'Premissas'!G$56/10</x:f>
        <x:v>337500</x:v>
      </x:c>
    </x:row>
    <x:row r="33">
      <x:c r="A33" s="63" t="str">
        <x:v>EBIT</x:v>
      </x:c>
      <x:c r="B33" s="66" t="n">
        <x:f>B29-B32</x:f>
        <x:v>-360249.14128040004</x:v>
      </x:c>
      <x:c r="C33" s="66" t="n">
        <x:f>C29-C32</x:f>
        <x:v>489732.2117594399</x:v>
      </x:c>
      <x:c r="D33" s="66" t="n">
        <x:f>D29-D32</x:f>
        <x:v>753106.1438270209</x:v>
      </x:c>
      <x:c r="E33" s="66" t="n">
        <x:f>E29-E32</x:f>
        <x:v>1264282.097808084</x:v>
      </x:c>
      <x:c r="F33" s="66" t="n">
        <x:f>F29-F32</x:f>
        <x:v>3794898.195949713</x:v>
      </x:c>
      <x:c r="G33" s="66" t="n">
        <x:f>G29-G32</x:f>
        <x:v>8144001.077561762</x:v>
      </x:c>
    </x:row>
    <x:row r="34">
      <x:c r="A34" s="53" t="str">
        <x:v>Juros</x:v>
      </x:c>
      <x:c r="B34" s="67" t="n">
        <x:f>'Funding_CAPEX'!B11</x:f>
        <x:v>10625</x:v>
      </x:c>
      <x:c r="C34" s="67" t="n">
        <x:f>'Funding_CAPEX'!C11</x:f>
        <x:v>40000</x:v>
      </x:c>
      <x:c r="D34" s="67" t="n">
        <x:f>'Funding_CAPEX'!D11</x:f>
        <x:v>67062.5</x:v>
      </x:c>
      <x:c r="E34" s="67" t="n">
        <x:f>'Funding_CAPEX'!E11</x:f>
        <x:v>88481.25</x:v>
      </x:c>
      <x:c r="F34" s="67" t="n">
        <x:f>'Funding_CAPEX'!F11</x:f>
        <x:v>111133.125</x:v>
      </x:c>
      <x:c r="G34" s="67" t="n">
        <x:f>'Funding_CAPEX'!G11</x:f>
        <x:v>121394.8125</x:v>
      </x:c>
    </x:row>
    <x:row r="35">
      <x:c r="A35" s="63" t="str">
        <x:v>Lucro antes de impostos</x:v>
      </x:c>
      <x:c r="B35" s="66" t="n">
        <x:f>B33-B34</x:f>
        <x:v>-370874.14128040004</x:v>
      </x:c>
      <x:c r="C35" s="66" t="n">
        <x:f>C33-C34</x:f>
        <x:v>449732.2117594399</x:v>
      </x:c>
      <x:c r="D35" s="66" t="n">
        <x:f>D33-D34</x:f>
        <x:v>686043.6438270209</x:v>
      </x:c>
      <x:c r="E35" s="66" t="n">
        <x:f>E33-E34</x:f>
        <x:v>1175800.847808084</x:v>
      </x:c>
      <x:c r="F35" s="66" t="n">
        <x:f>F33-F34</x:f>
        <x:v>3683765.070949713</x:v>
      </x:c>
      <x:c r="G35" s="66" t="n">
        <x:f>G33-G34</x:f>
        <x:v>8022606.265061762</x:v>
      </x:c>
    </x:row>
    <x:row r="36">
      <x:c r="A36" s="53" t="str">
        <x:v>Impostos</x:v>
      </x:c>
      <x:c r="B36" s="67" t="n">
        <x:f>MAX(0,B35*'Premissas'!$B$17)</x:f>
        <x:v>0</x:v>
      </x:c>
      <x:c r="C36" s="67" t="n">
        <x:f>MAX(0,C35*'Premissas'!$B$17)</x:f>
        <x:v>152908.95199820958</x:v>
      </x:c>
      <x:c r="D36" s="67" t="n">
        <x:f>MAX(0,D35*'Premissas'!$B$17)</x:f>
        <x:v>233254.83890118712</x:v>
      </x:c>
      <x:c r="E36" s="67" t="n">
        <x:f>MAX(0,E35*'Premissas'!$B$17)</x:f>
        <x:v>399772.28825474856</x:v>
      </x:c>
      <x:c r="F36" s="67" t="n">
        <x:f>MAX(0,F35*'Premissas'!$B$17)</x:f>
        <x:v>1252480.1241229025</x:v>
      </x:c>
      <x:c r="G36" s="67" t="n">
        <x:f>MAX(0,G35*'Premissas'!$B$17)</x:f>
        <x:v>2727686.130120999</x:v>
      </x:c>
    </x:row>
    <x:row r="37">
      <x:c r="A37" s="63" t="str">
        <x:v>Lucro líquido</x:v>
      </x:c>
      <x:c r="B37" s="66" t="n">
        <x:f>B35-B36</x:f>
        <x:v>-370874.14128040004</x:v>
      </x:c>
      <x:c r="C37" s="66" t="n">
        <x:f>C35-C36</x:f>
        <x:v>296823.2597612303</x:v>
      </x:c>
      <x:c r="D37" s="66" t="n">
        <x:f>D35-D36</x:f>
        <x:v>452788.80492583377</x:v>
      </x:c>
      <x:c r="E37" s="66" t="n">
        <x:f>E35-E36</x:f>
        <x:v>776028.5595533354</x:v>
      </x:c>
      <x:c r="F37" s="66" t="n">
        <x:f>F35-F36</x:f>
        <x:v>2431284.94682681</x:v>
      </x:c>
      <x:c r="G37" s="66" t="n">
        <x:f>G35-G36</x:f>
        <x:v>5294920.134940763</x:v>
      </x:c>
    </x:row>
    <x:row r="38">
      <x:c r="A38" s="63" t="str">
        <x:v>Margem líquida</x:v>
      </x:c>
      <x:c r="B38" s="64" t="n">
        <x:f>B37/B11</x:f>
        <x:v>-0.7026044963875486</x:v>
      </x:c>
      <x:c r="C38" s="64" t="n">
        <x:f>C37/C11</x:f>
        <x:v>0.08207180528996297</x:v>
      </x:c>
      <x:c r="D38" s="64" t="n">
        <x:f>D37/D11</x:f>
        <x:v>0.07759322571511762</x:v>
      </x:c>
      <x:c r="E38" s="64" t="n">
        <x:f>E37/E11</x:f>
        <x:v>0.08738342814643016</x:v>
      </x:c>
      <x:c r="F38" s="64" t="n">
        <x:f>F37/F11</x:f>
        <x:v>0.14111237100181445</x:v>
      </x:c>
      <x:c r="G38" s="64" t="n">
        <x:f>G37/G11</x:f>
        <x:v>0.17264443320639103</x:v>
      </x:c>
    </x:row>
    <x:row r="39" ht="22" customHeight="1">
      <x:c r="A39" s="55" t="str">
        <x:v>CAIXA DO PROJETO</x:v>
      </x:c>
      <x:c r="B39" s="67"/>
      <x:c r="C39" s="67"/>
      <x:c r="D39" s="67"/>
      <x:c r="E39" s="67"/>
      <x:c r="F39" s="67"/>
      <x:c r="G39" s="67"/>
    </x:row>
    <x:row r="40">
      <x:c r="A40" s="53" t="str">
        <x:v>CAPEX</x:v>
      </x:c>
      <x:c r="B40" s="67" t="n">
        <x:f>'Premissas'!B$55</x:f>
        <x:v>425000</x:v>
      </x:c>
      <x:c r="C40" s="67" t="n">
        <x:f>'Premissas'!C$55</x:f>
        <x:v>750000</x:v>
      </x:c>
      <x:c r="D40" s="67" t="n">
        <x:f>'Premissas'!D$55</x:f>
        <x:v>500000</x:v>
      </x:c>
      <x:c r="E40" s="67" t="n">
        <x:f>'Premissas'!E$55</x:f>
        <x:v>750000</x:v>
      </x:c>
      <x:c r="F40" s="67" t="n">
        <x:f>'Premissas'!F$55</x:f>
        <x:v>650000</x:v>
      </x:c>
      <x:c r="G40" s="67" t="n">
        <x:f>'Premissas'!G$55</x:f>
        <x:v>300000</x:v>
      </x:c>
    </x:row>
    <x:row r="41">
      <x:c r="A41" s="53" t="str">
        <x:v>Capital de giro</x:v>
      </x:c>
      <x:c r="B41" s="67" t="n">
        <x:f>B11*'Premissas'!$B$18</x:f>
        <x:v>42228.496195199994</x:v>
      </x:c>
      <x:c r="C41" s="67" t="n">
        <x:f>C11*'Premissas'!$B$18</x:f>
        <x:v>289330.30895328004</x:v>
      </x:c>
      <x:c r="D41" s="67" t="n">
        <x:f>D11*'Premissas'!$B$18</x:f>
        <x:v>466833.3357741731</x:v>
      </x:c>
      <x:c r="E41" s="67" t="n">
        <x:f>E11*'Premissas'!$B$18</x:f>
        <x:v>710458.3338185623</x:v>
      </x:c>
      <x:c r="F41" s="67" t="n">
        <x:f>F11*'Premissas'!$B$18</x:f>
        <x:v>1378353.9626277261</x:v>
      </x:c>
      <x:c r="G41" s="67" t="n">
        <x:f>G11*'Premissas'!$B$18</x:f>
        <x:v>2453560.783444828</x:v>
      </x:c>
    </x:row>
    <x:row r="42">
      <x:c r="A42" s="53" t="str">
        <x:v>Variação do capital de giro</x:v>
      </x:c>
      <x:c r="B42" s="67" t="n">
        <x:f>B41-0</x:f>
        <x:v>42228.496195199994</x:v>
      </x:c>
      <x:c r="C42" s="67" t="n">
        <x:f>C41-B41</x:f>
        <x:v>247101.81275808005</x:v>
      </x:c>
      <x:c r="D42" s="67" t="n">
        <x:f>D41-C41</x:f>
        <x:v>177503.02682089305</x:v>
      </x:c>
      <x:c r="E42" s="67" t="n">
        <x:f>E41-D41</x:f>
        <x:v>243624.99804438924</x:v>
      </x:c>
      <x:c r="F42" s="67" t="n">
        <x:f>F41-E41</x:f>
        <x:v>667895.6288091638</x:v>
      </x:c>
      <x:c r="G42" s="67" t="n">
        <x:f>G41-F41</x:f>
        <x:v>1075206.8208171017</x:v>
      </x:c>
    </x:row>
    <x:row r="43">
      <x:c r="A43" s="63" t="str">
        <x:v>Fluxo de caixa livre</x:v>
      </x:c>
      <x:c r="B43" s="66" t="n">
        <x:f>B29-B36-B40-B42</x:f>
        <x:v>-784977.6374756001</x:v>
      </x:c>
      <x:c r="C43" s="66" t="n">
        <x:f>C29-C36-C40-C42</x:f>
        <x:v>-542778.5529968498</x:v>
      </x:c>
      <x:c r="D43" s="66" t="n">
        <x:f>D29-D36-D40-D42</x:f>
        <x:v>9848.278104940779</x:v>
      </x:c>
      <x:c r="E43" s="66" t="n">
        <x:f>E29-E36-E40-E42</x:f>
        <x:v>113384.81150894618</x:v>
      </x:c>
      <x:c r="F43" s="66" t="n">
        <x:f>F29-F36-F40-F42</x:f>
        <x:v>1532022.4430176462</x:v>
      </x:c>
      <x:c r="G43" s="66" t="n">
        <x:f>G29-G36-G40-G42</x:f>
        <x:v>4378608.126623661</x:v>
      </x:c>
    </x:row>
    <x:row r="44">
      <x:c r="A44" s="63" t="str">
        <x:v>Fluxo de caixa livre acumulado</x:v>
      </x:c>
      <x:c r="B44" s="66" t="n">
        <x:f>B43</x:f>
        <x:v>-784977.6374756001</x:v>
      </x:c>
      <x:c r="C44" s="66" t="n">
        <x:f>B44+C43</x:f>
        <x:v>-1327756.1904724499</x:v>
      </x:c>
      <x:c r="D44" s="66" t="n">
        <x:f>C44+D43</x:f>
        <x:v>-1317907.9123675092</x:v>
      </x:c>
      <x:c r="E44" s="66" t="n">
        <x:f>D44+E43</x:f>
        <x:v>-1204523.100858563</x:v>
      </x:c>
      <x:c r="F44" s="66" t="n">
        <x:f>E44+F43</x:f>
        <x:v>327499.3421590831</x:v>
      </x:c>
      <x:c r="G44" s="66" t="n">
        <x:f>F44+G43</x:f>
        <x:v>4706107.468782744</x:v>
      </x:c>
    </x:row>
  </x:sheetData>
  <x:mergeCells>
    <x:mergeCell ref="A1:G1"/>
    <x:mergeCell ref="A2:G2"/>
    <x:mergeCell ref="A5:G5"/>
    <x:mergeCell ref="A12:G12"/>
    <x:mergeCell ref="A21:G21"/>
    <x:mergeCell ref="A31:G31"/>
    <x:mergeCell ref="A39:G3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1" ht="30" customHeight="1">
      <x:c r="A1" s="52" t="str">
        <x:v>CAPEX E FINANCIAMENTO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Investimento próprio reduzido e escalonado; cada tranche depende do gate anterior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6" t="str">
        <x:v>Linha</x:v>
      </x:c>
      <x:c r="B4" s="56" t="n">
        <x:v>2027</x:v>
      </x:c>
      <x:c r="C4" s="56" t="n">
        <x:v>2028</x:v>
      </x:c>
      <x:c r="D4" s="56" t="n">
        <x:v>2029</x:v>
      </x:c>
      <x:c r="E4" s="56" t="n">
        <x:v>2030</x:v>
      </x:c>
      <x:c r="F4" s="56" t="n">
        <x:v>2031</x:v>
      </x:c>
      <x:c r="G4" s="56" t="n">
        <x:v>2032</x:v>
      </x:c>
    </x:row>
    <x:row r="5">
      <x:c r="A5" s="53" t="str">
        <x:v>CAPEX anual</x:v>
      </x:c>
      <x:c r="B5" s="65" t="n">
        <x:f>'Premissas'!B55</x:f>
        <x:v>425000</x:v>
      </x:c>
      <x:c r="C5" s="65" t="n">
        <x:f>'Premissas'!C55</x:f>
        <x:v>750000</x:v>
      </x:c>
      <x:c r="D5" s="65" t="n">
        <x:f>'Premissas'!D55</x:f>
        <x:v>500000</x:v>
      </x:c>
      <x:c r="E5" s="65" t="n">
        <x:f>'Premissas'!E55</x:f>
        <x:v>750000</x:v>
      </x:c>
      <x:c r="F5" s="65" t="n">
        <x:f>'Premissas'!F55</x:f>
        <x:v>650000</x:v>
      </x:c>
      <x:c r="G5" s="65" t="n">
        <x:f>'Premissas'!G55</x:f>
        <x:v>300000</x:v>
      </x:c>
    </x:row>
    <x:row r="6">
      <x:c r="A6" s="53" t="str">
        <x:v>Parcela financiada</x:v>
      </x:c>
      <x:c r="B6" s="73" t="n">
        <x:f>50%</x:f>
        <x:v>0.5</x:v>
      </x:c>
      <x:c r="C6" s="73" t="n">
        <x:f>50%</x:f>
        <x:v>0.5</x:v>
      </x:c>
      <x:c r="D6" s="73" t="n">
        <x:f>50%</x:f>
        <x:v>0.5</x:v>
      </x:c>
      <x:c r="E6" s="73" t="n">
        <x:f>50%</x:f>
        <x:v>0.5</x:v>
      </x:c>
      <x:c r="F6" s="73" t="n">
        <x:f>50%</x:f>
        <x:v>0.5</x:v>
      </x:c>
      <x:c r="G6" s="73" t="n">
        <x:f>50%</x:f>
        <x:v>0.5</x:v>
      </x:c>
    </x:row>
    <x:row r="7">
      <x:c r="A7" s="53" t="str">
        <x:v>Dívida captada</x:v>
      </x:c>
      <x:c r="B7" s="65" t="n">
        <x:f>B5*B6</x:f>
        <x:v>212500</x:v>
      </x:c>
      <x:c r="C7" s="65" t="n">
        <x:f>C5*C6</x:f>
        <x:v>375000</x:v>
      </x:c>
      <x:c r="D7" s="65" t="n">
        <x:f>D5*D6</x:f>
        <x:v>250000</x:v>
      </x:c>
      <x:c r="E7" s="65" t="n">
        <x:f>E5*E6</x:f>
        <x:v>375000</x:v>
      </x:c>
      <x:c r="F7" s="65" t="n">
        <x:f>F5*F6</x:f>
        <x:v>325000</x:v>
      </x:c>
      <x:c r="G7" s="65" t="n">
        <x:f>G5*G6</x:f>
        <x:v>150000</x:v>
      </x:c>
    </x:row>
    <x:row r="8">
      <x:c r="A8" s="53" t="str">
        <x:v>Saldo inicial da dívida</x:v>
      </x:c>
      <x:c r="B8" s="65" t="n">
        <x:f>0</x:f>
        <x:v>0</x:v>
      </x:c>
      <x:c r="C8" s="65" t="n">
        <x:f>B10</x:f>
        <x:v>212500</x:v>
      </x:c>
      <x:c r="D8" s="65" t="n">
        <x:f>C10</x:f>
        <x:v>587500</x:v>
      </x:c>
      <x:c r="E8" s="65" t="n">
        <x:f>D10</x:f>
        <x:v>753750</x:v>
      </x:c>
      <x:c r="F8" s="65" t="n">
        <x:f>E10</x:f>
        <x:v>1015875</x:v>
      </x:c>
      <x:c r="G8" s="65" t="n">
        <x:f>F10</x:f>
        <x:v>1206787.5</x:v>
      </x:c>
    </x:row>
    <x:row r="9">
      <x:c r="A9" s="53" t="str">
        <x:v>Amortização</x:v>
      </x:c>
      <x:c r="B9" s="65" t="n">
        <x:f>0</x:f>
        <x:v>0</x:v>
      </x:c>
      <x:c r="C9" s="65" t="n">
        <x:f>0</x:f>
        <x:v>0</x:v>
      </x:c>
      <x:c r="D9" s="65" t="n">
        <x:f>MIN(D8+D7,(D8+D7)*10%)</x:f>
        <x:v>83750</x:v>
      </x:c>
      <x:c r="E9" s="65" t="n">
        <x:f>MIN(E8+E7,(E8+E7)*10%)</x:f>
        <x:v>112875</x:v>
      </x:c>
      <x:c r="F9" s="65" t="n">
        <x:f>MIN(F8+F7,(F8+F7)*10%)</x:f>
        <x:v>134087.5</x:v>
      </x:c>
      <x:c r="G9" s="65" t="n">
        <x:f>MIN(G8+G7,(G8+G7)*10%)</x:f>
        <x:v>135678.75</x:v>
      </x:c>
    </x:row>
    <x:row r="10">
      <x:c r="A10" s="53" t="str">
        <x:v>Saldo final da dívida</x:v>
      </x:c>
      <x:c r="B10" s="65" t="n">
        <x:f>B8+B7-B9</x:f>
        <x:v>212500</x:v>
      </x:c>
      <x:c r="C10" s="65" t="n">
        <x:f>C8+C7-C9</x:f>
        <x:v>587500</x:v>
      </x:c>
      <x:c r="D10" s="65" t="n">
        <x:f>D8+D7-D9</x:f>
        <x:v>753750</x:v>
      </x:c>
      <x:c r="E10" s="65" t="n">
        <x:f>E8+E7-E9</x:f>
        <x:v>1015875</x:v>
      </x:c>
      <x:c r="F10" s="65" t="n">
        <x:f>F8+F7-F9</x:f>
        <x:v>1206787.5</x:v>
      </x:c>
      <x:c r="G10" s="65" t="n">
        <x:f>G8+G7-G9</x:f>
        <x:v>1221108.75</x:v>
      </x:c>
    </x:row>
    <x:row r="11">
      <x:c r="A11" s="53" t="str">
        <x:v>Juros</x:v>
      </x:c>
      <x:c r="B11" s="65" t="n">
        <x:f>(B8+B10)/2*10%</x:f>
        <x:v>10625</x:v>
      </x:c>
      <x:c r="C11" s="65" t="n">
        <x:f>(C8+C10)/2*10%</x:f>
        <x:v>40000</x:v>
      </x:c>
      <x:c r="D11" s="65" t="n">
        <x:f>(D8+D10)/2*10%</x:f>
        <x:v>67062.5</x:v>
      </x:c>
      <x:c r="E11" s="65" t="n">
        <x:f>(E8+E10)/2*10%</x:f>
        <x:v>88481.25</x:v>
      </x:c>
      <x:c r="F11" s="65" t="n">
        <x:f>(F8+F10)/2*10%</x:f>
        <x:v>111133.125</x:v>
      </x:c>
      <x:c r="G11" s="65" t="n">
        <x:f>(G8+G10)/2*10%</x:f>
        <x:v>121394.8125</x:v>
      </x:c>
    </x:row>
    <x:row r="12">
      <x:c r="A12" s="53" t="str">
        <x:v>Capital próprio necessário</x:v>
      </x:c>
      <x:c r="B12" s="65" t="n">
        <x:f>B5-B7</x:f>
        <x:v>212500</x:v>
      </x:c>
      <x:c r="C12" s="65" t="n">
        <x:f>C5-C7</x:f>
        <x:v>375000</x:v>
      </x:c>
      <x:c r="D12" s="65" t="n">
        <x:f>D5-D7</x:f>
        <x:v>250000</x:v>
      </x:c>
      <x:c r="E12" s="65" t="n">
        <x:f>E5-E7</x:f>
        <x:v>375000</x:v>
      </x:c>
      <x:c r="F12" s="65" t="n">
        <x:f>F5-F7</x:f>
        <x:v>325000</x:v>
      </x:c>
      <x:c r="G12" s="65" t="n">
        <x:f>G5-G7</x:f>
        <x:v>150000</x:v>
      </x:c>
    </x:row>
    <x:row r="13">
      <x:c r="A13" s="53" t="str">
        <x:v>CAPEX acumulado</x:v>
      </x:c>
      <x:c r="B13" s="65" t="n">
        <x:f>'Premissas'!B56</x:f>
        <x:v>425000</x:v>
      </x:c>
      <x:c r="C13" s="65" t="n">
        <x:f>'Premissas'!C56</x:f>
        <x:v>1175000</x:v>
      </x:c>
      <x:c r="D13" s="65" t="n">
        <x:f>'Premissas'!D56</x:f>
        <x:v>1675000</x:v>
      </x:c>
      <x:c r="E13" s="65" t="n">
        <x:f>'Premissas'!E56</x:f>
        <x:v>2425000</x:v>
      </x:c>
      <x:c r="F13" s="65" t="n">
        <x:f>'Premissas'!F56</x:f>
        <x:v>3075000</x:v>
      </x:c>
      <x:c r="G13" s="65" t="n">
        <x:f>'Premissas'!G56</x:f>
        <x:v>3375000</x:v>
      </x:c>
    </x:row>
    <x:row r="14">
      <x:c r="A14" s="53"/>
      <x:c r="B14" s="53"/>
      <x:c r="C14" s="53"/>
      <x:c r="D14" s="53"/>
      <x:c r="E14" s="53"/>
      <x:c r="F14" s="53"/>
      <x:c r="G14" s="53"/>
    </x:row>
    <x:row r="15" ht="32" customHeight="1">
      <x:c r="A15" s="76" t="str">
        <x:v>Estrutura simplificada: 50% de cada investimento é financiado; juros de 10% a.a.; amortização a partir do Ano 3. Confirmar condições reais antes do fechamento financeiro.</x:v>
      </x:c>
      <x:c r="B15" s="53"/>
      <x:c r="C15" s="53"/>
      <x:c r="D15" s="53"/>
      <x:c r="E15" s="53"/>
      <x:c r="F15" s="53"/>
      <x:c r="G15" s="53"/>
    </x:row>
  </x:sheetData>
  <x:mergeCells>
    <x:mergeCell ref="A1:G1"/>
    <x:mergeCell ref="A2:G2"/>
    <x:mergeCell ref="A15:G15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</x:cols>
  <x:sheetData>
    <x:row r="1" ht="30" customHeight="1">
      <x:c r="A1" s="52" t="str">
        <x:v>SENSIBILIDADE · RESULTADO DO ANO 6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A disponibilidade permanece em 193,8 t; variam apenas preço e custo variável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6" t="str">
        <x:v>Cenário</x:v>
      </x:c>
      <x:c r="B4" s="56" t="str">
        <x:v>Fator preço</x:v>
      </x:c>
      <x:c r="C4" s="56" t="str">
        <x:v>Fator custo variável</x:v>
      </x:c>
      <x:c r="D4" s="56" t="str">
        <x:v>Receita Ano 6</x:v>
      </x:c>
      <x:c r="E4" s="56" t="str">
        <x:v>EBITDA Ano 6</x:v>
      </x:c>
      <x:c r="F4" s="56" t="str">
        <x:v>Lucro líquido Ano 6</x:v>
      </x:c>
      <x:c r="G4" s="56" t="str">
        <x:v>Margem líquida</x:v>
      </x:c>
    </x:row>
    <x:row r="5">
      <x:c r="A5" s="53" t="str">
        <x:v>Pressão comercial</x:v>
      </x:c>
      <x:c r="B5" s="62" t="n">
        <x:v>0.9</x:v>
      </x:c>
      <x:c r="C5" s="62" t="n">
        <x:v>1.1</x:v>
      </x:c>
      <x:c r="D5" s="67" t="n">
        <x:f>'Modelo_Financeiro'!G11*B5</x:f>
        <x:v>27602558.813754313</x:v>
      </x:c>
      <x:c r="E5" s="67" t="n">
        <x:f>D5-'Modelo_Financeiro'!G18*C5-('Modelo_Financeiro'!G28-'Modelo_Financeiro'!G27)-D5*'Premissas'!G45</x:f>
        <x:v>3467566.9476334294</x:v>
      </x:c>
      <x:c r="F5" s="67" t="n">
        <x:f>MAX(0,(E5-'Modelo_Financeiro'!G32-'Modelo_Financeiro'!G34)*(1-'Premissas'!$B$17))+MIN(0,E5-'Modelo_Financeiro'!G32-'Modelo_Financeiro'!G34)</x:f>
        <x:v>1985723.609188063</x:v>
      </x:c>
      <x:c r="G5" s="77" t="n">
        <x:f>F5/D5</x:f>
        <x:v>0.07193983799062063</x:v>
      </x:c>
    </x:row>
    <x:row r="6">
      <x:c r="A6" s="53" t="str">
        <x:v>Caso-base</x:v>
      </x:c>
      <x:c r="B6" s="62" t="n">
        <x:v>1</x:v>
      </x:c>
      <x:c r="C6" s="62" t="n">
        <x:v>1</x:v>
      </x:c>
      <x:c r="D6" s="67" t="n">
        <x:f>'Modelo_Financeiro'!G11*B6</x:f>
        <x:v>30669509.793060347</x:v>
      </x:c>
      <x:c r="E6" s="67" t="n">
        <x:f>D6-'Modelo_Financeiro'!G18*C6-('Modelo_Financeiro'!G28-'Modelo_Financeiro'!G27)-D6*'Premissas'!G45</x:f>
        <x:v>8481501.077561764</x:v>
      </x:c>
      <x:c r="F6" s="67" t="n">
        <x:f>MAX(0,(E6-'Modelo_Financeiro'!G32-'Modelo_Financeiro'!G34)*(1-'Premissas'!$B$17))+MIN(0,E6-'Modelo_Financeiro'!G32-'Modelo_Financeiro'!G34)</x:f>
        <x:v>5294920.134940764</x:v>
      </x:c>
      <x:c r="G6" s="77" t="n">
        <x:f>F6/D6</x:f>
        <x:v>0.17264443320639106</x:v>
      </x:c>
    </x:row>
    <x:row r="7">
      <x:c r="A7" s="53" t="str">
        <x:v>Execução forte</x:v>
      </x:c>
      <x:c r="B7" s="62" t="n">
        <x:v>1.1</x:v>
      </x:c>
      <x:c r="C7" s="62" t="n">
        <x:v>0.9</x:v>
      </x:c>
      <x:c r="D7" s="67" t="n">
        <x:f>'Modelo_Financeiro'!G11*B7</x:f>
        <x:v>33736460.77236638</x:v>
      </x:c>
      <x:c r="E7" s="67" t="n">
        <x:f>D7-'Modelo_Financeiro'!G18*C7-('Modelo_Financeiro'!G28-'Modelo_Financeiro'!G27)-D7*'Premissas'!G45</x:f>
        <x:v>13495435.207490096</x:v>
      </x:c>
      <x:c r="F7" s="67" t="n">
        <x:f>MAX(0,(E7-'Modelo_Financeiro'!G32-'Modelo_Financeiro'!G34)*(1-'Premissas'!$B$17))+MIN(0,E7-'Modelo_Financeiro'!G32-'Modelo_Financeiro'!G34)</x:f>
        <x:v>8604116.660693463</x:v>
      </x:c>
      <x:c r="G7" s="77" t="n">
        <x:f>F7/D7</x:f>
        <x:v>0.2550391020192941</x:v>
      </x:c>
    </x:row>
    <x:row r="8">
      <x:c r="A8" s="53"/>
      <x:c r="B8" s="53"/>
      <x:c r="C8" s="53"/>
      <x:c r="D8" s="53"/>
      <x:c r="E8" s="53"/>
      <x:c r="F8" s="53"/>
      <x:c r="G8" s="53"/>
    </x:row>
    <x:row r="9" ht="30" customHeight="1">
      <x:c r="A9" s="78" t="str">
        <x:v>Leitura: este quadro não presume novas fazendas nem mais matéria-prima. Ele mede o risco comercial e operacional sobre o mesmo teto físico.</x:v>
      </x:c>
      <x:c r="B9" s="53"/>
      <x:c r="C9" s="53"/>
      <x:c r="D9" s="53"/>
      <x:c r="E9" s="53"/>
      <x:c r="F9" s="53"/>
      <x:c r="G9" s="53"/>
    </x:row>
  </x:sheetData>
  <x:mergeCells>
    <x:mergeCell ref="A1:G1"/>
    <x:mergeCell ref="A2:G2"/>
    <x:mergeCell ref="A9:G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9" hidden="0" customWidth="1"/>
  </x:cols>
  <x:sheetData>
    <x:row r="1" ht="30" customHeight="1">
      <x:c r="A1" s="52" t="str">
        <x:v>CHECKS DO MODELO</x:v>
      </x:c>
      <x:c r="B1" s="53"/>
      <x:c r="C1" s="53"/>
      <x:c r="D1" s="53"/>
      <x:c r="E1" s="53"/>
      <x:c r="F1" s="53"/>
      <x:c r="G1" s="53"/>
    </x:row>
    <x:row r="2" ht="24" customHeight="1">
      <x:c r="A2" s="54" t="str">
        <x:v>Todas as linhas devem retornar OK; a capacidade não cresce após o Ano 2</x:v>
      </x:c>
      <x:c r="B2" s="53"/>
      <x:c r="C2" s="53"/>
      <x:c r="D2" s="53"/>
      <x:c r="E2" s="53"/>
      <x:c r="F2" s="53"/>
      <x:c r="G2" s="53"/>
    </x:row>
    <x:row r="3">
      <x:c r="A3" s="53"/>
      <x:c r="B3" s="53"/>
      <x:c r="C3" s="53"/>
      <x:c r="D3" s="53"/>
      <x:c r="E3" s="53"/>
      <x:c r="F3" s="53"/>
      <x:c r="G3" s="53"/>
    </x:row>
    <x:row r="4" ht="22" customHeight="1">
      <x:c r="A4" s="56" t="str">
        <x:v>Check</x:v>
      </x:c>
      <x:c r="B4" s="56" t="str">
        <x:v>Actual</x:v>
      </x:c>
      <x:c r="C4" s="56" t="str">
        <x:v>Expected</x:v>
      </x:c>
      <x:c r="D4" s="56" t="str">
        <x:v>Difference</x:v>
      </x:c>
      <x:c r="E4" s="56" t="str">
        <x:v>Tolerance</x:v>
      </x:c>
      <x:c r="F4" s="56" t="str">
        <x:v>Status</x:v>
      </x:c>
      <x:c r="G4" s="56" t="str">
        <x:v>Onde corrigir</x:v>
      </x:c>
    </x:row>
    <x:row r="5">
      <x:c r="A5" s="53" t="str">
        <x:v>Disponibilidade constante Ano 2–6</x:v>
      </x:c>
      <x:c r="B5" s="67" t="n">
        <x:f>MAX('Capacidade_Mix'!C6:G6)-MIN('Capacidade_Mix'!C6:G6)</x:f>
        <x:v>0</x:v>
      </x:c>
      <x:c r="C5" s="67" t="n">
        <x:f>0</x:f>
        <x:v>0</x:v>
      </x:c>
      <x:c r="D5" s="67" t="n">
        <x:f>B5-C5</x:f>
        <x:v>0</x:v>
      </x:c>
      <x:c r="E5" s="67" t="n">
        <x:f>0.01</x:f>
        <x:v>0.01</x:v>
      </x:c>
      <x:c r="F5" s="53" t="str">
        <x:f>IF(ABS(D5)&lt;=E5,"OK","NÃO")</x:f>
        <x:v>OK</x:v>
      </x:c>
      <x:c r="G5" s="53" t="str">
        <x:v>Premissas B12:B14</x:v>
      </x:c>
    </x:row>
    <x:row r="6">
      <x:c r="A6" s="53" t="str">
        <x:v>Mix total = 100%</x:v>
      </x:c>
      <x:c r="B6" s="67" t="n">
        <x:f>MIN('Premissas'!B35:G35)</x:f>
        <x:v>0.9999999999999999</x:v>
      </x:c>
      <x:c r="C6" s="67" t="n">
        <x:f>1</x:f>
        <x:v>1</x:v>
      </x:c>
      <x:c r="D6" s="67" t="n">
        <x:f>B6-C6</x:f>
        <x:v>-1.1102230246251565e-16</x:v>
      </x:c>
      <x:c r="E6" s="67" t="n">
        <x:f>0.0001</x:f>
        <x:v>0.0001</x:v>
      </x:c>
      <x:c r="F6" s="53" t="str">
        <x:f>IF(ABS(D6)&lt;=E6,"OK","NÃO")</x:f>
        <x:v>OK</x:v>
      </x:c>
      <x:c r="G6" s="53" t="str">
        <x:v>Premissas B30:G35</x:v>
      </x:c>
    </x:row>
    <x:row r="7">
      <x:c r="A7" s="53" t="str">
        <x:v>Fibra alocada = processada</x:v>
      </x:c>
      <x:c r="B7" s="67" t="n">
        <x:f>MAX(ABS('Capacidade_Mix'!B14),ABS('Capacidade_Mix'!C14),ABS('Capacidade_Mix'!D14),ABS('Capacidade_Mix'!E14),ABS('Capacidade_Mix'!F14),ABS('Capacidade_Mix'!G14))</x:f>
        <x:v>2.842170943040401e-14</x:v>
      </x:c>
      <x:c r="C7" s="67" t="n">
        <x:f>0</x:f>
        <x:v>0</x:v>
      </x:c>
      <x:c r="D7" s="67" t="n">
        <x:f>B7-C7</x:f>
        <x:v>2.842170943040401e-14</x:v>
      </x:c>
      <x:c r="E7" s="67" t="n">
        <x:f>0.01</x:f>
        <x:v>0.01</x:v>
      </x:c>
      <x:c r="F7" s="53" t="str">
        <x:f>IF(ABS(D7)&lt;=E7,"OK","NÃO")</x:f>
        <x:v>OK</x:v>
      </x:c>
      <x:c r="G7" s="53" t="str">
        <x:v>Capacidade_Mix</x:v>
      </x:c>
    </x:row>
    <x:row r="8">
      <x:c r="A8" s="53" t="str">
        <x:v>Produção não excede disponibilidade</x:v>
      </x:c>
      <x:c r="B8" s="67" t="n">
        <x:f>MAX('Capacidade_Mix'!B7:G7-'Capacidade_Mix'!B6:G6)</x:f>
        <x:v>0</x:v>
      </x:c>
      <x:c r="C8" s="67" t="n">
        <x:f>0</x:f>
        <x:v>0</x:v>
      </x:c>
      <x:c r="D8" s="67" t="n">
        <x:f>B8-C8</x:f>
        <x:v>0</x:v>
      </x:c>
      <x:c r="E8" s="67" t="n">
        <x:f>0.01</x:f>
        <x:v>0.01</x:v>
      </x:c>
      <x:c r="F8" s="53" t="str">
        <x:f>IF(ABS(D8)&lt;=E8,"OK","NÃO")</x:f>
        <x:v>OK</x:v>
      </x:c>
      <x:c r="G8" s="53" t="str">
        <x:v>Capacidade_Mix</x:v>
      </x:c>
    </x:row>
    <x:row r="9">
      <x:c r="A9" s="53" t="str">
        <x:v>Receita = componentes</x:v>
      </x:c>
      <x:c r="B9" s="67" t="n">
        <x:f>SUM('Modelo_Financeiro'!B11:G11)</x:f>
        <x:v>66759565.260172114</x:v>
      </x:c>
      <x:c r="C9" s="67" t="n">
        <x:f>SUM('Modelo_Financeiro'!B6:G10)</x:f>
        <x:v>66759565.260172114</x:v>
      </x:c>
      <x:c r="D9" s="67" t="n">
        <x:f>B9-C9</x:f>
        <x:v>0</x:v>
      </x:c>
      <x:c r="E9" s="67" t="n">
        <x:f>1</x:f>
        <x:v>1</x:v>
      </x:c>
      <x:c r="F9" s="53" t="str">
        <x:f>IF(ABS(D9)&lt;=E9,"OK","NÃO")</x:f>
        <x:v>OK</x:v>
      </x:c>
      <x:c r="G9" s="53" t="str">
        <x:v>Modelo_Financeiro receitas</x:v>
      </x:c>
    </x:row>
    <x:row r="10">
      <x:c r="A10" s="53" t="str">
        <x:v>Custo variável = componentes</x:v>
      </x:c>
      <x:c r="B10" s="67" t="n">
        <x:f>SUM('Modelo_Financeiro'!B18:G18)</x:f>
        <x:v>42310844.50241838</x:v>
      </x:c>
      <x:c r="C10" s="67" t="n">
        <x:f>SUM('Modelo_Financeiro'!B13:G17)</x:f>
        <x:v>42310844.50241838</x:v>
      </x:c>
      <x:c r="D10" s="67" t="n">
        <x:f>B10-C10</x:f>
        <x:v>0</x:v>
      </x:c>
      <x:c r="E10" s="67" t="n">
        <x:f>1</x:f>
        <x:v>1</x:v>
      </x:c>
      <x:c r="F10" s="53" t="str">
        <x:f>IF(ABS(D10)&lt;=E10,"OK","NÃO")</x:f>
        <x:v>OK</x:v>
      </x:c>
      <x:c r="G10" s="53" t="str">
        <x:v>Modelo_Financeiro custos</x:v>
      </x:c>
    </x:row>
    <x:row r="11">
      <x:c r="A11" s="53" t="str">
        <x:v>CAPEX total = R$ 3,375 mi</x:v>
      </x:c>
      <x:c r="B11" s="67" t="n">
        <x:f>SUM('Premissas'!B55:G55)</x:f>
        <x:v>3375000</x:v>
      </x:c>
      <x:c r="C11" s="67" t="n">
        <x:v>3375000</x:v>
      </x:c>
      <x:c r="D11" s="67" t="n">
        <x:f>B11-C11</x:f>
        <x:v>0</x:v>
      </x:c>
      <x:c r="E11" s="67" t="n">
        <x:f>1</x:f>
        <x:v>1</x:v>
      </x:c>
      <x:c r="F11" s="53" t="str">
        <x:f>IF(ABS(D11)&lt;=E11,"OK","NÃO")</x:f>
        <x:v>OK</x:v>
      </x:c>
      <x:c r="G11" s="53" t="str">
        <x:v>Premissas B55:G55</x:v>
      </x:c>
    </x:row>
    <x:row r="12">
      <x:c r="A12" s="53" t="str">
        <x:v>Fluxo acumulado = soma anual</x:v>
      </x:c>
      <x:c r="B12" s="67" t="n">
        <x:f>'Modelo_Financeiro'!G44</x:f>
        <x:v>4706107.468782744</x:v>
      </x:c>
      <x:c r="C12" s="67" t="n">
        <x:f>SUM('Modelo_Financeiro'!B43:G43)</x:f>
        <x:v>4706107.468782744</x:v>
      </x:c>
      <x:c r="D12" s="67" t="n">
        <x:f>B12-C12</x:f>
        <x:v>0</x:v>
      </x:c>
      <x:c r="E12" s="67" t="n">
        <x:f>1</x:f>
        <x:v>1</x:v>
      </x:c>
      <x:c r="F12" s="53" t="str">
        <x:f>IF(ABS(D12)&lt;=E12,"OK","NÃO")</x:f>
        <x:v>OK</x:v>
      </x:c>
      <x:c r="G12" s="53" t="str">
        <x:v>Modelo_Financeiro caixa</x:v>
      </x:c>
    </x:row>
    <x:row r="13">
      <x:c r="A13" s="53"/>
      <x:c r="B13" s="53"/>
      <x:c r="C13" s="53"/>
      <x:c r="D13" s="53"/>
      <x:c r="E13" s="53"/>
      <x:c r="F13" s="53"/>
      <x:c r="G13" s="53"/>
    </x:row>
    <x:row r="14">
      <x:c r="A14" s="86" t="str">
        <x:v>MODEL STATUS</x:v>
      </x:c>
      <x:c r="B14" s="86"/>
      <x:c r="C14" s="86"/>
      <x:c r="D14" s="86" t="str">
        <x:f>IF(COUNTIF(F5:F12,"NÃO")=0,"PASS","FAIL")</x:f>
        <x:v>PASS</x:v>
      </x:c>
      <x:c r="E14" s="86"/>
      <x:c r="F14" s="86"/>
      <x:c r="G14" s="86"/>
    </x:row>
  </x:sheetData>
  <x:mergeCells>
    <x:mergeCell ref="A1:G1"/>
    <x:mergeCell ref="A2:G2"/>
    <x:mergeCell ref="A14:C14"/>
    <x:mergeCell ref="D14:G14"/>
  </x:mergeCells>
  <x:conditionalFormatting sqref="F5:F12">
    <x:cfRule type="containsText" dxfId="0" priority="1" operator="containsText" text="OK"/>
    <x:cfRule type="containsText" dxfId="1" priority="2" operator="containsText" text="NÃO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3" hidden="0" customWidth="1"/>
    <x:col min="7" max="7" width="62" hidden="0" customWidth="1"/>
    <x:col min="8" max="8" width="30" hidden="0" customWidth="1"/>
  </x:cols>
  <x:sheetData>
    <x:row r="1" ht="30" customHeight="1">
      <x:c r="A1" s="52" t="str">
        <x:v>FONTES E PREMISSAS A VALIDAR</x:v>
      </x:c>
      <x:c r="B1" s="53"/>
      <x:c r="C1" s="53"/>
      <x:c r="D1" s="53"/>
      <x:c r="E1" s="53"/>
      <x:c r="F1" s="53"/>
      <x:c r="G1" s="53"/>
      <x:c r="H1" s="53"/>
    </x:row>
    <x:row r="2" ht="24" customHeight="1">
      <x:c r="A2" s="54" t="str">
        <x:v>Valores de mercado são hipóteses de planejamento e requerem cotações e contratos-piloto</x:v>
      </x:c>
      <x:c r="B2" s="53"/>
      <x:c r="C2" s="53"/>
      <x:c r="D2" s="53"/>
      <x:c r="E2" s="53"/>
      <x:c r="F2" s="53"/>
      <x:c r="G2" s="53"/>
      <x:c r="H2" s="53"/>
    </x:row>
    <x:row r="3">
      <x:c r="A3" s="53"/>
      <x:c r="B3" s="53"/>
      <x:c r="C3" s="53"/>
      <x:c r="D3" s="53"/>
      <x:c r="E3" s="53"/>
      <x:c r="F3" s="53"/>
      <x:c r="G3" s="53"/>
      <x:c r="H3" s="53"/>
    </x:row>
    <x:row r="4" ht="22" customHeight="1">
      <x:c r="A4" s="68" t="str">
        <x:v>Item</x:v>
      </x:c>
      <x:c r="B4" s="68" t="str">
        <x:v>Valor / uso</x:v>
      </x:c>
      <x:c r="C4" s="68" t="str">
        <x:v>Unidade</x:v>
      </x:c>
      <x:c r="D4" s="68" t="str">
        <x:v>Período</x:v>
      </x:c>
      <x:c r="E4" s="68" t="str">
        <x:v>Tipo</x:v>
      </x:c>
      <x:c r="F4" s="68" t="str">
        <x:v>Fonte</x:v>
      </x:c>
      <x:c r="G4" s="68" t="str">
        <x:v>URL</x:v>
      </x:c>
      <x:c r="H4" s="68" t="str">
        <x:v>Nota</x:v>
      </x:c>
    </x:row>
    <x:row r="5" ht="64" customHeight="1">
      <x:c r="A5" s="71" t="str">
        <x:v>Produtividade do coco</x:v>
      </x:c>
      <x:c r="B5" s="71" t="str">
        <x:v>30</x:v>
      </x:c>
      <x:c r="C5" s="71" t="str">
        <x:v>cocos/árvore/ano</x:v>
      </x:c>
      <x:c r="D5" s="71" t="str">
        <x:v>Base</x:v>
      </x:c>
      <x:c r="E5" s="71" t="str">
        <x:v>Referência</x:v>
      </x:c>
      <x:c r="F5" s="71" t="str">
        <x:v>Embrapa</x:v>
      </x:c>
      <x:c r="G5" s="71" t="str">
        <x:v>https://www.infoteca.cnptia.embrapa.br/bitstream/doc/874973/1/doc94.pdf</x:v>
      </x:c>
      <x:c r="H5" s="71" t="str">
        <x:v>Hipótese conservadora do modelo</x:v>
      </x:c>
    </x:row>
    <x:row r="6" ht="64" customHeight="1">
      <x:c r="A6" s="71" t="str">
        <x:v>Coprodutos e rendimento</x:v>
      </x:c>
      <x:c r="B6" s="71" t="str">
        <x:v>15,1%</x:v>
      </x:c>
      <x:c r="C6" s="71" t="str">
        <x:v>fibra seca/casca</x:v>
      </x:c>
      <x:c r="D6" s="71" t="str">
        <x:v>Base</x:v>
      </x:c>
      <x:c r="E6" s="71" t="str">
        <x:v>Referência</x:v>
      </x:c>
      <x:c r="F6" s="71" t="str">
        <x:v>Embrapa</x:v>
      </x:c>
      <x:c r="G6" s="71" t="str">
        <x:v>https://www.embrapa.br/en/web/agencia-de-informacao-tecnologica/cultivos/coco/pos-producao/coprodutos</x:v>
      </x:c>
      <x:c r="H6" s="71" t="str">
        <x:v>Confirmar com medição local</x:v>
      </x:c>
    </x:row>
    <x:row r="7" ht="64" customHeight="1">
      <x:c r="A7" s="71" t="str">
        <x:v>Capacidade agrícola</x:v>
      </x:c>
      <x:c r="B7" s="71" t="str">
        <x:v>193,8</x:v>
      </x:c>
      <x:c r="C7" s="71" t="str">
        <x:v>t/ano</x:v>
      </x:c>
      <x:c r="D7" s="71" t="str">
        <x:v>Ano 2–6</x:v>
      </x:c>
      <x:c r="E7" s="71" t="str">
        <x:v>Cálculo</x:v>
      </x:c>
      <x:c r="F7" s="71" t="str">
        <x:v>Modelo</x:v>
      </x:c>
      <x:c r="G7" s="71" t="str">
        <x:v>Premissas!B12</x:v>
      </x:c>
      <x:c r="H7" s="71" t="str">
        <x:v>Teto constante; não implica venda integral</x:v>
      </x:c>
    </x:row>
    <x:row r="8" ht="64" customHeight="1">
      <x:c r="A8" s="71" t="str">
        <x:v>Módulo de produto</x:v>
      </x:c>
      <x:c r="B8" s="71" t="str">
        <x:v>50 × 50</x:v>
      </x:c>
      <x:c r="C8" s="71" t="str">
        <x:v>cm</x:v>
      </x:c>
      <x:c r="D8" s="71" t="str">
        <x:v>Todos os anos</x:v>
      </x:c>
      <x:c r="E8" s="71" t="str">
        <x:v>Decisão</x:v>
      </x:c>
      <x:c r="F8" s="71" t="str">
        <x:v>Pedro Évora Amaral</x:v>
      </x:c>
      <x:c r="G8" s="71" t="str">
        <x:v>—</x:v>
      </x:c>
      <x:c r="H8" s="71" t="str">
        <x:v>Dimensão comum; desempenho evolui</x:v>
      </x:c>
    </x:row>
    <x:row r="9" ht="64" customHeight="1">
      <x:c r="A9" s="71" t="str">
        <x:v>Painel bioativo</x:v>
      </x:c>
      <x:c r="B9" s="71" t="str">
        <x:v>Ano 3</x:v>
      </x:c>
      <x:c r="C9" s="71" t="str">
        <x:v>pilotos pagos</x:v>
      </x:c>
      <x:c r="D9" s="71" t="str">
        <x:v>2029</x:v>
      </x:c>
      <x:c r="E9" s="71" t="str">
        <x:v>Decisão</x:v>
      </x:c>
      <x:c r="F9" s="71" t="str">
        <x:v>Roadmap do projeto</x:v>
      </x:c>
      <x:c r="G9" s="71" t="str">
        <x:v>—</x:v>
      </x:c>
      <x:c r="H9" s="71" t="str">
        <x:v>P&amp;D começa no Ano 2; venda nacional no Ano 4</x:v>
      </x:c>
    </x:row>
    <x:row r="10" ht="64" customHeight="1">
      <x:c r="A10" s="71" t="str">
        <x:v>Exportação</x:v>
      </x:c>
      <x:c r="B10" s="71" t="str">
        <x:v>Ano 5</x:v>
      </x:c>
      <x:c r="C10" s="71" t="str">
        <x:v>lote-piloto</x:v>
      </x:c>
      <x:c r="D10" s="71" t="str">
        <x:v>2031</x:v>
      </x:c>
      <x:c r="E10" s="71" t="str">
        <x:v>Hipótese</x:v>
      </x:c>
      <x:c r="F10" s="71" t="str">
        <x:v>EU Access2Markets</x:v>
      </x:c>
      <x:c r="G10" s="71" t="str">
        <x:v>https://trade.ec.europa.eu/access-to-markets/en/home</x:v>
      </x:c>
      <x:c r="H10" s="71" t="str">
        <x:v>Escala somente após distribuidor, EPD/LCA e logística</x:v>
      </x:c>
    </x:row>
    <x:row r="11" ht="86" customHeight="1">
      <x:c r="A11" s="71" t="str">
        <x:v>Certificação exterior</x:v>
      </x:c>
      <x:c r="B11" s="71" t="str">
        <x:v>Gate</x:v>
      </x:c>
      <x:c r="C11" s="71" t="str">
        <x:v>sistema</x:v>
      </x:c>
      <x:c r="D11" s="71" t="str">
        <x:v>Ano 3–5</x:v>
      </x:c>
      <x:c r="E11" s="71" t="str">
        <x:v>Referência</x:v>
      </x:c>
      <x:c r="F11" s="71" t="str">
        <x:v>SiNAT / DATec</x:v>
      </x:c>
      <x:c r="G11" s="71" t="str">
        <x:v>https://www.gov.br/cidades/pt-br/acesso-a-informacao/acoes-e-programas/habitacao/programa-brasileiro-de-qualidade-e-produtividade-do-habitat-pbqp/sinat-sistema-nacional-de-avaliacoes-tecnicas-de-produtos-inovadores-e-sistemas-convencionais</x:v>
      </x:c>
      <x:c r="H11" s="71" t="str">
        <x:v>Confirmar rota aplicável</x:v>
      </x:c>
    </x:row>
    <x:row r="12" ht="64" customHeight="1">
      <x:c r="A12" s="71" t="str">
        <x:v>Preços e custos</x:v>
      </x:c>
      <x:c r="B12" s="71" t="str">
        <x:v>3 cotações</x:v>
      </x:c>
      <x:c r="C12" s="71" t="str">
        <x:v>por produto</x:v>
      </x:c>
      <x:c r="D12" s="71" t="str">
        <x:v>Antes do investimento</x:v>
      </x:c>
      <x:c r="E12" s="71" t="str">
        <x:v>Validação</x:v>
      </x:c>
      <x:c r="F12" s="71" t="str">
        <x:v>Fornecedores e contratos-piloto</x:v>
      </x:c>
      <x:c r="G12" s="71" t="str">
        <x:v>—</x:v>
      </x:c>
      <x:c r="H12" s="71" t="str">
        <x:v>Não tratar como preços contratados</x:v>
      </x:c>
    </x:row>
  </x:sheetData>
  <x:mergeCells>
    <x:mergeCell ref="A1:H1"/>
    <x:mergeCell ref="A2:H2"/>
  </x:mergeCells>
  <x:pageMargins left="0.7" right="0.7" top="0.75" bottom="0.75" header="0.3" footer="0.3"/>
</x:worksheet>
</file>